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625" yWindow="45" windowWidth="8700" windowHeight="9225" tabRatio="871" activeTab="1"/>
  </bookViews>
  <sheets>
    <sheet name="PLANTILLA " sheetId="22" r:id="rId1"/>
    <sheet name=" CAT. FUNCION, SUB FUNCION" sheetId="21" r:id="rId2"/>
  </sheets>
  <externalReferences>
    <externalReference r:id="rId3"/>
  </externalReferences>
  <definedNames>
    <definedName name="_xlnm.Print_Titles" localSheetId="1">' CAT. FUNCION, SUB FUNCION'!$1:$1</definedName>
    <definedName name="_xlnm.Print_Titles" localSheetId="0">'PLANTILLA '!$1:$7</definedName>
  </definedNames>
  <calcPr calcId="125725"/>
</workbook>
</file>

<file path=xl/calcChain.xml><?xml version="1.0" encoding="utf-8"?>
<calcChain xmlns="http://schemas.openxmlformats.org/spreadsheetml/2006/main">
  <c r="BO62" i="22"/>
  <c r="BO59" l="1"/>
  <c r="BO58"/>
  <c r="BO60"/>
  <c r="BO61"/>
  <c r="BO45"/>
  <c r="BO46"/>
  <c r="BO47"/>
  <c r="BO48"/>
  <c r="BO49"/>
  <c r="BO50"/>
  <c r="BO51"/>
  <c r="BO52"/>
  <c r="BO53"/>
  <c r="BO54"/>
  <c r="BO55"/>
  <c r="BO56"/>
  <c r="BO57"/>
  <c r="BO44"/>
  <c r="BO43"/>
  <c r="BO41"/>
  <c r="BO42"/>
  <c r="BO40"/>
  <c r="BO32"/>
  <c r="BO29"/>
  <c r="BO30"/>
  <c r="BO31"/>
  <c r="BO33"/>
  <c r="BO34"/>
  <c r="BO35"/>
  <c r="BO36"/>
  <c r="BO37"/>
  <c r="BO38"/>
  <c r="BO39"/>
  <c r="BO17"/>
  <c r="BO18"/>
  <c r="BO19"/>
  <c r="BO20"/>
  <c r="BO21"/>
  <c r="BO22"/>
  <c r="BO23"/>
  <c r="BO24"/>
  <c r="BO25"/>
  <c r="BO26"/>
  <c r="BO27"/>
  <c r="BO28"/>
  <c r="BO8" l="1"/>
  <c r="BO14"/>
  <c r="BO13"/>
  <c r="BO10"/>
  <c r="BO11"/>
  <c r="BO12"/>
  <c r="BO15"/>
  <c r="BO16"/>
  <c r="BO9"/>
  <c r="AQ16" l="1"/>
  <c r="CV16" s="1"/>
  <c r="AQ15"/>
  <c r="CV15" s="1"/>
  <c r="AQ32"/>
  <c r="CV32" s="1"/>
  <c r="AQ93"/>
  <c r="CV93" s="1"/>
  <c r="CN101" l="1"/>
  <c r="CE101"/>
  <c r="BW101"/>
  <c r="BO101"/>
  <c r="BG101"/>
  <c r="AY101"/>
  <c r="AK101"/>
  <c r="AG101"/>
  <c r="AQ100"/>
  <c r="CV100" s="1"/>
  <c r="AQ99"/>
  <c r="CV99" s="1"/>
  <c r="AQ98"/>
  <c r="CV98" s="1"/>
  <c r="AQ97"/>
  <c r="CV97" s="1"/>
  <c r="AQ96"/>
  <c r="CV96" s="1"/>
  <c r="AQ95"/>
  <c r="CV95" s="1"/>
  <c r="AQ94"/>
  <c r="CV94" s="1"/>
  <c r="AQ92"/>
  <c r="CV92" s="1"/>
  <c r="AQ91"/>
  <c r="CV91" s="1"/>
  <c r="AQ90"/>
  <c r="CV90" s="1"/>
  <c r="AQ89"/>
  <c r="CV89" s="1"/>
  <c r="AQ88"/>
  <c r="CV88" s="1"/>
  <c r="AQ87"/>
  <c r="CV87" s="1"/>
  <c r="AQ86"/>
  <c r="CV86" s="1"/>
  <c r="AQ85"/>
  <c r="CV85" s="1"/>
  <c r="AQ84"/>
  <c r="CV84" s="1"/>
  <c r="AQ83"/>
  <c r="CV83" s="1"/>
  <c r="AQ82"/>
  <c r="CV82" s="1"/>
  <c r="AQ81"/>
  <c r="CV81" s="1"/>
  <c r="AQ80"/>
  <c r="CV80" s="1"/>
  <c r="AQ79"/>
  <c r="CV79" s="1"/>
  <c r="AQ78"/>
  <c r="CV78" s="1"/>
  <c r="AQ77"/>
  <c r="CV77" s="1"/>
  <c r="AQ76"/>
  <c r="CV76" s="1"/>
  <c r="AQ75"/>
  <c r="CV75" s="1"/>
  <c r="AQ74"/>
  <c r="CV74" s="1"/>
  <c r="AQ73"/>
  <c r="CV73" s="1"/>
  <c r="AQ72"/>
  <c r="CV72" s="1"/>
  <c r="AQ71"/>
  <c r="CV71" s="1"/>
  <c r="AQ70"/>
  <c r="CV70" s="1"/>
  <c r="AQ69"/>
  <c r="CV69" s="1"/>
  <c r="AQ68"/>
  <c r="CV68" s="1"/>
  <c r="AQ67"/>
  <c r="CV67" s="1"/>
  <c r="AQ66"/>
  <c r="CV66" s="1"/>
  <c r="AQ65"/>
  <c r="CV65" s="1"/>
  <c r="AQ64"/>
  <c r="CV64" s="1"/>
  <c r="AQ63"/>
  <c r="CV63" s="1"/>
  <c r="AQ62"/>
  <c r="CV62" s="1"/>
  <c r="AQ61"/>
  <c r="CV61" s="1"/>
  <c r="AQ60"/>
  <c r="CV60" s="1"/>
  <c r="AQ59"/>
  <c r="CV59" s="1"/>
  <c r="AQ58"/>
  <c r="CV58" s="1"/>
  <c r="AQ57"/>
  <c r="CV57" s="1"/>
  <c r="AQ56"/>
  <c r="CV56" s="1"/>
  <c r="AQ55"/>
  <c r="CV55" s="1"/>
  <c r="AQ54"/>
  <c r="CV54" s="1"/>
  <c r="AQ53"/>
  <c r="CV53" s="1"/>
  <c r="AQ52"/>
  <c r="CV52" s="1"/>
  <c r="AQ51"/>
  <c r="CV51" s="1"/>
  <c r="AQ50"/>
  <c r="CV50" s="1"/>
  <c r="AQ49"/>
  <c r="CV49" s="1"/>
  <c r="AQ48"/>
  <c r="CV48" s="1"/>
  <c r="AQ47"/>
  <c r="CV47" s="1"/>
  <c r="AQ46"/>
  <c r="CV46" s="1"/>
  <c r="AQ45"/>
  <c r="CV45" s="1"/>
  <c r="AQ44"/>
  <c r="CV44" s="1"/>
  <c r="AQ43"/>
  <c r="CV43" s="1"/>
  <c r="AQ42"/>
  <c r="CV42" s="1"/>
  <c r="AQ41"/>
  <c r="CV41" s="1"/>
  <c r="AQ40"/>
  <c r="CV40" s="1"/>
  <c r="AQ39"/>
  <c r="CV39" s="1"/>
  <c r="AQ38"/>
  <c r="CV38" s="1"/>
  <c r="AQ37"/>
  <c r="CV37" s="1"/>
  <c r="AQ36"/>
  <c r="CV36" s="1"/>
  <c r="AQ35"/>
  <c r="CV35" s="1"/>
  <c r="AQ34"/>
  <c r="CV34" s="1"/>
  <c r="AQ33"/>
  <c r="CV33" s="1"/>
  <c r="AQ31"/>
  <c r="CV31" s="1"/>
  <c r="AQ30"/>
  <c r="CV30" s="1"/>
  <c r="AQ29"/>
  <c r="CV29" s="1"/>
  <c r="AQ28"/>
  <c r="CV28" s="1"/>
  <c r="AQ27"/>
  <c r="CV27" s="1"/>
  <c r="AQ26"/>
  <c r="CV26" s="1"/>
  <c r="AQ25"/>
  <c r="CV25" s="1"/>
  <c r="AQ24"/>
  <c r="CV24" s="1"/>
  <c r="AQ23"/>
  <c r="CV23" s="1"/>
  <c r="AQ22"/>
  <c r="CV22" s="1"/>
  <c r="AQ21"/>
  <c r="CV21" s="1"/>
  <c r="AQ20"/>
  <c r="CV20" s="1"/>
  <c r="AQ19"/>
  <c r="CV19" s="1"/>
  <c r="AQ18"/>
  <c r="CV18" s="1"/>
  <c r="AQ17"/>
  <c r="CV17" s="1"/>
  <c r="AQ14"/>
  <c r="CV14" s="1"/>
  <c r="AQ13"/>
  <c r="CV13" s="1"/>
  <c r="AQ12"/>
  <c r="CV12" s="1"/>
  <c r="AQ11"/>
  <c r="CV11" s="1"/>
  <c r="AQ10"/>
  <c r="CV10" s="1"/>
  <c r="AQ9"/>
  <c r="CV9" s="1"/>
  <c r="AQ8"/>
  <c r="C2"/>
  <c r="AQ101" l="1"/>
  <c r="CV8"/>
  <c r="CV101" s="1"/>
</calcChain>
</file>

<file path=xl/comments1.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<sst xmlns="http://schemas.openxmlformats.org/spreadsheetml/2006/main" count="398" uniqueCount="346">
  <si>
    <t>F</t>
  </si>
  <si>
    <t>Anual</t>
  </si>
  <si>
    <t>Descripción</t>
  </si>
  <si>
    <t>FF</t>
  </si>
  <si>
    <t>Otros</t>
  </si>
  <si>
    <t>Compensaciones</t>
  </si>
  <si>
    <t>OTROS SERVICIOS GENERALES</t>
  </si>
  <si>
    <t>FN</t>
  </si>
  <si>
    <t>SF</t>
  </si>
  <si>
    <t>Definición</t>
  </si>
  <si>
    <t>PLANTILLA DE PERSONAL DE CARÁCTER PERMANENTE.</t>
  </si>
  <si>
    <t>Nombre de la Plaza</t>
  </si>
  <si>
    <t>Adscripción de la Plaza</t>
  </si>
  <si>
    <t>Dietas y Sueldo Base</t>
  </si>
  <si>
    <t>Prima vacacional</t>
  </si>
  <si>
    <t>y Dominical</t>
  </si>
  <si>
    <t>Mensual</t>
  </si>
  <si>
    <t>Gratificación  de</t>
  </si>
  <si>
    <t>fin de año (Aguinaldo)</t>
  </si>
  <si>
    <t xml:space="preserve">Horas </t>
  </si>
  <si>
    <t>Otras</t>
  </si>
  <si>
    <t>Prestaciones</t>
  </si>
  <si>
    <t>111-113</t>
  </si>
  <si>
    <t>Suma total</t>
  </si>
  <si>
    <t>Remuneraciones</t>
  </si>
  <si>
    <t>No. Plazas</t>
  </si>
  <si>
    <t xml:space="preserve">Primas por años  </t>
  </si>
  <si>
    <t xml:space="preserve"> de Serv. Efect. Prestados</t>
  </si>
  <si>
    <t>Extrahord.</t>
  </si>
  <si>
    <t>TOTALES</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</si>
  <si>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</si>
  <si>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</si>
  <si>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</si>
  <si>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</si>
  <si>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</si>
  <si>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</si>
  <si>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</si>
  <si>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</si>
  <si>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</si>
  <si>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</si>
  <si>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</si>
  <si>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</si>
  <si>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</si>
  <si>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</si>
  <si>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</si>
  <si>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</si>
  <si>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</si>
  <si>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</si>
  <si>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</si>
  <si>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</si>
  <si>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</si>
  <si>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</si>
  <si>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</si>
  <si>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</si>
  <si>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</si>
  <si>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</si>
  <si>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</si>
  <si>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</si>
  <si>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</si>
  <si>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</si>
  <si>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</si>
  <si>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</si>
  <si>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</si>
  <si>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</si>
  <si>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</si>
  <si>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</si>
  <si>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</si>
  <si>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</si>
  <si>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</si>
  <si>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</si>
  <si>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</si>
  <si>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</si>
  <si>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</si>
  <si>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</si>
  <si>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</si>
  <si>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</si>
  <si>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</si>
  <si>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</si>
  <si>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</si>
  <si>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</si>
  <si>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</si>
  <si>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</si>
  <si>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</si>
  <si>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</si>
  <si>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</si>
  <si>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</si>
  <si>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</si>
  <si>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</si>
  <si>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</si>
  <si>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</si>
  <si>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</si>
  <si>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</si>
  <si>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</si>
  <si>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</si>
  <si>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</si>
  <si>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</si>
  <si>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</si>
  <si>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</si>
  <si>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</si>
  <si>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</si>
  <si>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</si>
  <si>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</si>
  <si>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</si>
  <si>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</si>
  <si>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</si>
  <si>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</si>
  <si>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</si>
  <si>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</si>
  <si>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</si>
  <si>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</si>
  <si>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</si>
  <si>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</si>
  <si>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</si>
  <si>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</si>
  <si>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</si>
  <si>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</si>
  <si>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</si>
  <si>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</si>
  <si>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</si>
  <si>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</si>
  <si>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</si>
  <si>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</si>
  <si>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</si>
  <si>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</si>
  <si>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</si>
  <si>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</si>
  <si>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</si>
  <si>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</si>
  <si>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</si>
  <si>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</si>
  <si>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</si>
  <si>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</si>
  <si>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</si>
  <si>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</si>
  <si>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</si>
  <si>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</si>
  <si>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</si>
  <si>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</si>
  <si>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</si>
  <si>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</si>
  <si>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</si>
  <si>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</si>
  <si>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</si>
  <si>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</si>
  <si>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</si>
  <si>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</si>
  <si>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</si>
  <si>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</si>
  <si>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</si>
  <si>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</si>
  <si>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</si>
  <si>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</si>
  <si>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</si>
  <si>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</si>
  <si>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</si>
  <si>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</si>
  <si>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</si>
  <si>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</si>
  <si>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</si>
  <si>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</si>
  <si>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</si>
  <si>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</si>
  <si>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</si>
  <si>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</si>
  <si>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</si>
  <si>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</si>
  <si>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</si>
  <si>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</si>
  <si>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</si>
  <si>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</si>
  <si>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</si>
  <si>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</si>
  <si>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</si>
  <si>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</si>
  <si>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</si>
  <si>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</si>
  <si>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</si>
  <si>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</si>
  <si>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</si>
  <si>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</si>
  <si>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</si>
  <si>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</si>
  <si>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</si>
  <si>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</si>
  <si>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</si>
  <si>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</si>
  <si>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</si>
  <si>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</si>
  <si>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</si>
  <si>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</si>
  <si>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</si>
  <si>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</si>
  <si>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</si>
  <si>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</si>
  <si>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</si>
  <si>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</si>
  <si>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</si>
  <si>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</si>
  <si>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</si>
  <si>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</si>
  <si>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</si>
  <si>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</si>
  <si>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</si>
  <si>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</si>
  <si>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</si>
  <si>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</si>
  <si>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</si>
  <si>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</si>
  <si>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</si>
  <si>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</si>
  <si>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</si>
  <si>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</si>
  <si>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</si>
  <si>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</si>
  <si>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</si>
  <si>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</si>
  <si>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</si>
  <si>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</si>
  <si>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</si>
  <si>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</si>
  <si>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</si>
  <si>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</si>
  <si>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</si>
  <si>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</si>
  <si>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</si>
  <si>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</si>
  <si>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</si>
  <si>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</si>
  <si>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</si>
  <si>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</si>
  <si>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</si>
  <si>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</si>
  <si>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</si>
  <si>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</si>
  <si>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</si>
  <si>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</si>
  <si>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</si>
  <si>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</si>
  <si>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</si>
  <si>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</si>
  <si>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</si>
  <si>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</si>
  <si>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</si>
  <si>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</si>
  <si>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</si>
  <si>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</si>
  <si>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</si>
  <si>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</si>
  <si>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</si>
  <si>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</si>
  <si>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</si>
  <si>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</si>
  <si>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</si>
  <si>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</si>
  <si>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</si>
  <si>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</si>
  <si>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</si>
  <si>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</si>
  <si>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</si>
  <si>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</si>
  <si>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</si>
  <si>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</si>
  <si>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</si>
  <si>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</si>
  <si>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</si>
  <si>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</si>
  <si>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</si>
  <si>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</si>
  <si>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</si>
  <si>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</si>
  <si>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</si>
  <si>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</si>
  <si>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</si>
  <si>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</si>
  <si>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</si>
  <si>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</si>
  <si>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</si>
  <si>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</si>
  <si>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</si>
  <si>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</si>
  <si>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</si>
  <si>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</si>
  <si>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</si>
  <si>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</si>
  <si>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</si>
  <si>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</si>
  <si>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REGIDOR</t>
  </si>
  <si>
    <t>SALA DE REGIDORES</t>
  </si>
  <si>
    <t>PRESIDENTE</t>
  </si>
  <si>
    <t>PRESIDENCIA</t>
  </si>
  <si>
    <t>SINDICO</t>
  </si>
  <si>
    <t>SINDICATURA</t>
  </si>
  <si>
    <t>SECRETARIA GENERAL</t>
  </si>
  <si>
    <t>ENCARGADO DE HACIENDA</t>
  </si>
  <si>
    <t>HACIENDA MUNICIPAL</t>
  </si>
  <si>
    <t>AUXILIAR</t>
  </si>
  <si>
    <t xml:space="preserve">SECRETARIA </t>
  </si>
  <si>
    <t>DIRECTOR</t>
  </si>
  <si>
    <t>CATASTRO</t>
  </si>
  <si>
    <t>OBRAS PUBLICAS</t>
  </si>
  <si>
    <t>SECRETARIA</t>
  </si>
  <si>
    <t>CHOFER PIPA</t>
  </si>
  <si>
    <t>CHOFER RETROEXCAVADORA</t>
  </si>
  <si>
    <t>ENCARGADA DE INSTITUTO DE LA MUJER</t>
  </si>
  <si>
    <t>INSTITUTO DE LA MUJER</t>
  </si>
  <si>
    <t>CHOFER CAMION ASEO PUBLICO</t>
  </si>
  <si>
    <t>ASEO PUBLICO</t>
  </si>
  <si>
    <t>INTENDENTE</t>
  </si>
  <si>
    <t>PANTEON MUNICIPAL</t>
  </si>
  <si>
    <t>ENCARGADO PARQUES Y JARDINES</t>
  </si>
  <si>
    <t>PARQUES Y JARDINES</t>
  </si>
  <si>
    <t>CHOFER PIPA 3</t>
  </si>
  <si>
    <t>JARDINERO</t>
  </si>
  <si>
    <t>CHOFER ESTUDIANTES</t>
  </si>
  <si>
    <t>EDUCACION Y CULTURA</t>
  </si>
  <si>
    <t>MAESTRO TALLER MUSICA</t>
  </si>
  <si>
    <t>MAESTRO TALLER PINTURA</t>
  </si>
  <si>
    <t>INSTITUTO DE LA JUVENTUD</t>
  </si>
  <si>
    <t>OFICIAL</t>
  </si>
  <si>
    <t>REGISTRO CIVIL</t>
  </si>
  <si>
    <t>DEPORTES</t>
  </si>
  <si>
    <t>FONTANERO</t>
  </si>
  <si>
    <t>AGUA POTABLE Y ALCANTARILLADO</t>
  </si>
  <si>
    <t>AUXILIAR DE FONTANERO</t>
  </si>
  <si>
    <t>CHOFER</t>
  </si>
  <si>
    <t>UNIDAD DEPORTIVA</t>
  </si>
  <si>
    <t>PARQUE ECOTURISTICO DE LA LABOR</t>
  </si>
  <si>
    <t>ENCARGADO</t>
  </si>
  <si>
    <t>ALUMBRADO PUBLICO</t>
  </si>
  <si>
    <t>INSPECTOR</t>
  </si>
  <si>
    <t>INSPECCION GANADERA</t>
  </si>
  <si>
    <t>DOCTOR</t>
  </si>
  <si>
    <t>SERVICIOS MEDICOS MUNICIPALES</t>
  </si>
  <si>
    <t>CHOFER AMBULANCIA</t>
  </si>
  <si>
    <t>VELADOR</t>
  </si>
  <si>
    <t>RASTRO MUNICIPAL</t>
  </si>
  <si>
    <t>AUXILIAR PIPA</t>
  </si>
  <si>
    <t>SERVICIOS PUBLICOS</t>
  </si>
  <si>
    <t>CHOFER ALUMNOS ESCUELA DE EDUCACION ESPECIA</t>
  </si>
  <si>
    <t>INSTRUCTORA DE DANZA</t>
  </si>
  <si>
    <t>PROMOCION ECONOMICA</t>
  </si>
  <si>
    <t>DESARROLLO RURAL</t>
  </si>
  <si>
    <t>SEGURIDAD PUBLICA</t>
  </si>
  <si>
    <t>COMANDANTE</t>
  </si>
  <si>
    <t>OFICIAL DE LINEA</t>
  </si>
  <si>
    <t>SUBCOMANDANTE</t>
  </si>
</sst>
</file>

<file path=xl/styles.xml><?xml version="1.0" encoding="utf-8"?>
<styleSheet xmlns="http://schemas.openxmlformats.org/spreadsheetml/2006/main">
  <numFmts count="5">
    <numFmt numFmtId="44" formatCode="_-&quot;$&quot;* #,##0.00_-;\-&quot;$&quot;* #,##0.00_-;_-&quot;$&quot;* &quot;-&quot;??_-;_-@_-"/>
    <numFmt numFmtId="168" formatCode="_-[$€]* #,##0.00_-;\-[$€]* #,##0.00_-;_-[$€]* &quot;-&quot;??_-;_-@_-"/>
    <numFmt numFmtId="169" formatCode="_-&quot;$&quot;* #,##0_-;\-&quot;$&quot;* #,##0_-;_-&quot;$&quot;* &quot;-&quot;??_-;_-@_-"/>
    <numFmt numFmtId="171" formatCode="#,##0_ ;\-#,##0\ "/>
    <numFmt numFmtId="172" formatCode="0."/>
  </numFmts>
  <fonts count="1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sz val="10"/>
      <color indexed="81"/>
      <name val="Tahoma"/>
      <family val="2"/>
    </font>
    <font>
      <sz val="10"/>
      <color theme="1"/>
      <name val="Calibri"/>
      <family val="2"/>
      <scheme val="minor"/>
    </font>
    <font>
      <b/>
      <sz val="10"/>
      <color theme="1"/>
      <name val="Calibri"/>
      <family val="2"/>
      <scheme val="minor"/>
    </font>
    <font>
      <sz val="11"/>
      <color indexed="81"/>
      <name val="Tahoma"/>
      <family val="2"/>
    </font>
    <font>
      <b/>
      <sz val="16"/>
      <color theme="0" tint="-4.9989318521683403E-2"/>
      <name val="Calibri"/>
      <family val="2"/>
      <scheme val="minor"/>
    </font>
    <font>
      <b/>
      <sz val="11"/>
      <color theme="0" tint="-4.9989318521683403E-2"/>
      <name val="Calibri"/>
      <family val="2"/>
      <scheme val="minor"/>
    </font>
    <font>
      <b/>
      <u/>
      <sz val="11"/>
      <color indexed="81"/>
      <name val="Tahoma"/>
      <family val="2"/>
    </font>
    <font>
      <b/>
      <sz val="16"/>
      <color rgb="FF00736F"/>
      <name val="Calibri"/>
      <family val="2"/>
      <scheme val="minor"/>
    </font>
  </fonts>
  <fills count="7">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theme="5" tint="0.39997558519241921"/>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top style="double">
        <color auto="1"/>
      </top>
      <bottom/>
      <diagonal/>
    </border>
    <border>
      <left style="double">
        <color auto="1"/>
      </left>
      <right/>
      <top/>
      <bottom/>
      <diagonal/>
    </border>
    <border>
      <left/>
      <right style="double">
        <color auto="1"/>
      </right>
      <top/>
      <bottom/>
      <diagonal/>
    </border>
    <border>
      <left/>
      <right style="double">
        <color auto="1"/>
      </right>
      <top style="thin">
        <color indexed="64"/>
      </top>
      <bottom/>
      <diagonal/>
    </border>
    <border>
      <left/>
      <right style="double">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rgb="FF00736F"/>
      </bottom>
      <diagonal/>
    </border>
    <border>
      <left/>
      <right style="thin">
        <color rgb="FF00736F"/>
      </right>
      <top/>
      <bottom/>
      <diagonal/>
    </border>
  </borders>
  <cellStyleXfs count="6">
    <xf numFmtId="0" fontId="0" fillId="0" borderId="0"/>
    <xf numFmtId="44" fontId="1" fillId="0" borderId="0" applyFont="0" applyFill="0" applyBorder="0" applyAlignment="0" applyProtection="0"/>
    <xf numFmtId="0" fontId="1" fillId="0" borderId="0"/>
    <xf numFmtId="168" fontId="3" fillId="0" borderId="0" applyFont="0" applyFill="0" applyBorder="0" applyAlignment="0" applyProtection="0"/>
    <xf numFmtId="0" fontId="3" fillId="0" borderId="0"/>
    <xf numFmtId="9" fontId="3" fillId="0" borderId="0" applyFont="0" applyFill="0" applyBorder="0" applyAlignment="0" applyProtection="0"/>
  </cellStyleXfs>
  <cellXfs count="98">
    <xf numFmtId="0" fontId="0" fillId="0" borderId="0" xfId="0"/>
    <xf numFmtId="0" fontId="0" fillId="0" borderId="0" xfId="0" applyFill="1"/>
    <xf numFmtId="0" fontId="6" fillId="0" borderId="0" xfId="0" applyFont="1"/>
    <xf numFmtId="0" fontId="2"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9" xfId="0" applyFill="1" applyBorder="1"/>
    <xf numFmtId="172" fontId="6" fillId="0" borderId="0" xfId="0" applyNumberFormat="1" applyFont="1" applyFill="1" applyBorder="1" applyAlignment="1">
      <alignment horizontal="right" vertical="center"/>
    </xf>
    <xf numFmtId="0" fontId="2" fillId="0" borderId="0" xfId="0" applyFont="1" applyFill="1" applyAlignment="1">
      <alignment horizontal="justify" vertical="center" wrapText="1"/>
    </xf>
    <xf numFmtId="0" fontId="0" fillId="0" borderId="0" xfId="0" applyFill="1" applyAlignment="1">
      <alignment horizontal="justify" vertical="center" wrapText="1"/>
    </xf>
    <xf numFmtId="172" fontId="6" fillId="0" borderId="0" xfId="0" applyNumberFormat="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9" fontId="6" fillId="0" borderId="0" xfId="0" applyNumberFormat="1" applyFont="1" applyFill="1" applyAlignment="1">
      <alignment horizontal="left" vertical="center" wrapText="1"/>
    </xf>
    <xf numFmtId="9" fontId="6" fillId="0" borderId="0" xfId="0" applyNumberFormat="1" applyFont="1" applyFill="1" applyAlignment="1">
      <alignment vertical="center" wrapText="1"/>
    </xf>
    <xf numFmtId="0" fontId="7" fillId="0" borderId="0" xfId="0" applyFont="1" applyFill="1" applyAlignment="1">
      <alignment vertical="center" wrapText="1"/>
    </xf>
    <xf numFmtId="0" fontId="6" fillId="0" borderId="18" xfId="0" applyFont="1" applyBorder="1" applyProtection="1">
      <protection locked="0"/>
    </xf>
    <xf numFmtId="0" fontId="6" fillId="0" borderId="0" xfId="0" applyFont="1" applyBorder="1" applyProtection="1">
      <protection locked="0"/>
    </xf>
    <xf numFmtId="169" fontId="6" fillId="0" borderId="0" xfId="1" applyNumberFormat="1" applyFont="1" applyBorder="1" applyAlignment="1" applyProtection="1">
      <protection locked="0"/>
    </xf>
    <xf numFmtId="0" fontId="6" fillId="0" borderId="19" xfId="0" applyFont="1" applyBorder="1" applyProtection="1">
      <protection locked="0"/>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12" fillId="2" borderId="32" xfId="0" applyFont="1" applyFill="1" applyBorder="1" applyAlignment="1">
      <alignment horizontal="center" vertical="center"/>
    </xf>
    <xf numFmtId="0" fontId="7" fillId="6" borderId="0" xfId="0" applyFont="1" applyFill="1" applyAlignment="1">
      <alignment horizontal="center" vertical="center"/>
    </xf>
    <xf numFmtId="0" fontId="7" fillId="6" borderId="0" xfId="0" applyFont="1" applyFill="1" applyAlignment="1">
      <alignment horizontal="center" vertical="center" wrapText="1"/>
    </xf>
    <xf numFmtId="3" fontId="6" fillId="0" borderId="4" xfId="0" applyNumberFormat="1" applyFont="1" applyFill="1" applyBorder="1" applyAlignment="1" applyProtection="1">
      <alignment horizontal="center" vertical="center" wrapText="1"/>
      <protection locked="0"/>
    </xf>
    <xf numFmtId="3" fontId="6" fillId="4" borderId="4" xfId="0" applyNumberFormat="1" applyFont="1" applyFill="1" applyBorder="1" applyAlignment="1" applyProtection="1">
      <alignment horizontal="center" vertical="center" wrapText="1"/>
    </xf>
    <xf numFmtId="3" fontId="6" fillId="4" borderId="16"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justify" vertical="top" wrapText="1"/>
      <protection locked="0"/>
    </xf>
    <xf numFmtId="0" fontId="6" fillId="0" borderId="4" xfId="0" applyFont="1" applyFill="1" applyBorder="1" applyAlignment="1" applyProtection="1">
      <alignment horizontal="justify" vertical="top" wrapText="1"/>
      <protection locked="0"/>
    </xf>
    <xf numFmtId="0" fontId="6" fillId="0" borderId="3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171" fontId="6" fillId="0" borderId="4" xfId="1"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top" wrapText="1"/>
      <protection locked="0"/>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left" vertical="center" wrapText="1"/>
    </xf>
    <xf numFmtId="0" fontId="10" fillId="3" borderId="15"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10" fillId="3" borderId="7" xfId="0" applyFont="1" applyFill="1" applyBorder="1" applyAlignment="1" applyProtection="1">
      <alignment horizontal="center"/>
      <protection locked="0"/>
    </xf>
    <xf numFmtId="171" fontId="6" fillId="0" borderId="0" xfId="1" applyNumberFormat="1" applyFont="1" applyBorder="1" applyAlignment="1" applyProtection="1">
      <alignment horizontal="center"/>
      <protection locked="0"/>
    </xf>
    <xf numFmtId="3" fontId="6" fillId="0" borderId="0" xfId="0" applyNumberFormat="1" applyFont="1" applyBorder="1" applyAlignment="1" applyProtection="1">
      <alignment horizontal="center"/>
      <protection locked="0"/>
    </xf>
    <xf numFmtId="0" fontId="6" fillId="0" borderId="4" xfId="0" applyFont="1" applyFill="1" applyBorder="1" applyAlignment="1" applyProtection="1">
      <alignment horizontal="left" vertical="top" wrapText="1"/>
      <protection locked="0"/>
    </xf>
    <xf numFmtId="0" fontId="10" fillId="3" borderId="11"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protection locked="0"/>
    </xf>
    <xf numFmtId="0" fontId="10" fillId="3" borderId="8" xfId="0" applyFont="1" applyFill="1" applyBorder="1" applyAlignment="1" applyProtection="1">
      <alignment horizontal="center" wrapText="1"/>
      <protection locked="0"/>
    </xf>
    <xf numFmtId="0" fontId="10" fillId="3" borderId="9" xfId="0" applyFont="1" applyFill="1" applyBorder="1" applyAlignment="1" applyProtection="1">
      <alignment horizontal="center" wrapText="1"/>
      <protection locked="0"/>
    </xf>
    <xf numFmtId="0" fontId="10" fillId="3" borderId="10" xfId="0" applyFont="1" applyFill="1" applyBorder="1" applyAlignment="1" applyProtection="1">
      <alignment horizontal="center" wrapText="1"/>
      <protection locked="0"/>
    </xf>
    <xf numFmtId="0" fontId="10" fillId="3" borderId="8" xfId="0"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10" fillId="3" borderId="10"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wrapText="1"/>
      <protection locked="0"/>
    </xf>
    <xf numFmtId="0" fontId="10" fillId="3" borderId="0" xfId="0" applyFont="1" applyFill="1" applyBorder="1" applyAlignment="1" applyProtection="1">
      <alignment horizontal="center" wrapText="1"/>
      <protection locked="0"/>
    </xf>
    <xf numFmtId="0" fontId="10" fillId="3" borderId="12" xfId="0" applyFont="1" applyFill="1" applyBorder="1" applyAlignment="1" applyProtection="1">
      <alignment horizontal="center" wrapText="1"/>
      <protection locked="0"/>
    </xf>
    <xf numFmtId="3" fontId="6" fillId="0" borderId="31"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0" fontId="6" fillId="0" borderId="30" xfId="0" applyFont="1" applyFill="1" applyBorder="1" applyAlignment="1" applyProtection="1">
      <alignment horizontal="justify" vertical="top" wrapText="1"/>
      <protection locked="0"/>
    </xf>
    <xf numFmtId="0" fontId="6" fillId="0" borderId="2" xfId="0" applyFont="1" applyFill="1" applyBorder="1" applyAlignment="1" applyProtection="1">
      <alignment horizontal="justify" vertical="top" wrapText="1"/>
      <protection locked="0"/>
    </xf>
    <xf numFmtId="0" fontId="6" fillId="0" borderId="3" xfId="0" applyFont="1" applyFill="1" applyBorder="1" applyAlignment="1" applyProtection="1">
      <alignment horizontal="justify" vertical="top" wrapText="1"/>
      <protection locked="0"/>
    </xf>
    <xf numFmtId="3" fontId="2" fillId="5" borderId="28" xfId="0" applyNumberFormat="1" applyFont="1" applyFill="1" applyBorder="1" applyAlignment="1" applyProtection="1">
      <alignment horizontal="center" vertical="center" wrapText="1"/>
    </xf>
    <xf numFmtId="3" fontId="2" fillId="5" borderId="29" xfId="0" applyNumberFormat="1" applyFont="1" applyFill="1" applyBorder="1" applyAlignment="1" applyProtection="1">
      <alignment horizontal="center" vertical="center" wrapText="1"/>
    </xf>
    <xf numFmtId="3" fontId="6" fillId="0" borderId="23" xfId="0" applyNumberFormat="1" applyFont="1" applyFill="1" applyBorder="1" applyAlignment="1" applyProtection="1">
      <alignment horizontal="center" vertical="center" wrapText="1"/>
      <protection locked="0"/>
    </xf>
    <xf numFmtId="3" fontId="6" fillId="4" borderId="23" xfId="0" applyNumberFormat="1" applyFont="1" applyFill="1" applyBorder="1" applyAlignment="1" applyProtection="1">
      <alignment horizontal="center" vertical="center" wrapText="1"/>
    </xf>
    <xf numFmtId="3" fontId="6" fillId="4" borderId="24"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right" vertical="top" wrapText="1"/>
    </xf>
    <xf numFmtId="0" fontId="2" fillId="5" borderId="26" xfId="0" applyFont="1" applyFill="1" applyBorder="1" applyAlignment="1" applyProtection="1">
      <alignment horizontal="right" vertical="top" wrapText="1"/>
    </xf>
    <xf numFmtId="0" fontId="2" fillId="5" borderId="27" xfId="0" applyFont="1" applyFill="1" applyBorder="1" applyAlignment="1" applyProtection="1">
      <alignment horizontal="right" vertical="top" wrapText="1"/>
    </xf>
    <xf numFmtId="0" fontId="2" fillId="5" borderId="28" xfId="0" applyNumberFormat="1" applyFont="1" applyFill="1" applyBorder="1" applyAlignment="1" applyProtection="1">
      <alignment horizontal="center" vertical="center"/>
    </xf>
    <xf numFmtId="171" fontId="2" fillId="5" borderId="28" xfId="1" applyNumberFormat="1" applyFont="1" applyFill="1" applyBorder="1" applyAlignment="1" applyProtection="1">
      <alignment horizontal="center" vertical="center"/>
    </xf>
    <xf numFmtId="0" fontId="6" fillId="0" borderId="23" xfId="0" applyFont="1" applyFill="1" applyBorder="1" applyAlignment="1" applyProtection="1">
      <alignment horizontal="left" vertical="top" wrapText="1"/>
      <protection locked="0"/>
    </xf>
    <xf numFmtId="0" fontId="6" fillId="0" borderId="23"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171" fontId="6" fillId="0" borderId="23" xfId="1" applyNumberFormat="1" applyFont="1" applyFill="1" applyBorder="1" applyAlignment="1" applyProtection="1">
      <alignment horizontal="center" vertical="center"/>
      <protection locked="0"/>
    </xf>
  </cellXfs>
  <cellStyles count="6">
    <cellStyle name="Euro" xfId="3"/>
    <cellStyle name="Moneda" xfId="1" builtinId="4"/>
    <cellStyle name="Normal" xfId="0" builtinId="0"/>
    <cellStyle name="Normal 2" xfId="4"/>
    <cellStyle name="Normal 3" xfId="2"/>
    <cellStyle name="Porcentual 2" xfId="5"/>
  </cellStyles>
  <dxfs count="0"/>
  <tableStyles count="0" defaultTableStyle="TableStyleMedium9" defaultPivotStyle="PivotStyleLight16"/>
  <colors>
    <mruColors>
      <color rgb="FF00736F"/>
      <color rgb="FF00A79D"/>
      <color rgb="FFFFF2D4"/>
      <color rgb="FFFFE6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ura.uribe/Mis%20documentos/CASO%20PRACTICO%20OPD%20PRESUP%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Metas e indicadores"/>
      <sheetName val="Metas e indicadores (2)"/>
      <sheetName val="Prog.Subs.Sector Soc. y Priv."/>
      <sheetName val="Prog.Desemp.de las Funciones"/>
      <sheetName val="Prog. Admvos. y de Apoyo"/>
      <sheetName val="Prog. Compromisos"/>
      <sheetName val="Prog. Obligaciones"/>
      <sheetName val="S.H-INGRESOS"/>
      <sheetName val="S.H. EGRESOS"/>
      <sheetName val="ESTIM.INGRESOS  BASE MENSUAL"/>
      <sheetName val="PRESUP. EGRESOS BASE MENSUAL"/>
      <sheetName val="PRESUP. EGRESOS F.F. "/>
      <sheetName val="CLASIFIC.ADMINISTRATIVA"/>
      <sheetName val="CLASIFIC.FUNCIONAL-SUB-FUNC."/>
      <sheetName val="PLANTILLA"/>
      <sheetName val="CAT. FUNCIONAL"/>
      <sheetName val="CAT FF"/>
    </sheetNames>
    <sheetDataSet>
      <sheetData sheetId="0">
        <row r="3">
          <cell r="B3" t="str">
            <v>Entidad Pública:   Municipio X,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F430"/>
  <sheetViews>
    <sheetView showGridLines="0" topLeftCell="AD1" zoomScaleNormal="100" workbookViewId="0">
      <selection activeCell="AY9" sqref="AY9:BF9"/>
    </sheetView>
  </sheetViews>
  <sheetFormatPr baseColWidth="10" defaultRowHeight="15"/>
  <cols>
    <col min="1" max="120" width="1.7109375" customWidth="1"/>
  </cols>
  <sheetData>
    <row r="1" spans="1:109" ht="34.5" customHeight="1" thickTop="1">
      <c r="A1" s="40"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2"/>
    </row>
    <row r="2" spans="1:109" ht="34.5" customHeight="1">
      <c r="A2" s="24"/>
      <c r="B2" s="27"/>
      <c r="C2" s="43" t="str">
        <f>'[1]Objetivos PMD'!$B$3</f>
        <v>Entidad Pública:   Municipio X, Jalisco</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6"/>
    </row>
    <row r="3" spans="1:109" s="1" customFormat="1" ht="6"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7"/>
      <c r="DC3" s="7"/>
      <c r="DD3" s="7"/>
      <c r="DE3" s="10"/>
    </row>
    <row r="4" spans="1:109" ht="28.5" customHeight="1">
      <c r="A4" s="44" t="s">
        <v>11</v>
      </c>
      <c r="B4" s="45"/>
      <c r="C4" s="45"/>
      <c r="D4" s="45"/>
      <c r="E4" s="45"/>
      <c r="F4" s="45"/>
      <c r="G4" s="45"/>
      <c r="H4" s="45"/>
      <c r="I4" s="45"/>
      <c r="J4" s="45"/>
      <c r="K4" s="45"/>
      <c r="L4" s="45"/>
      <c r="M4" s="45"/>
      <c r="N4" s="45"/>
      <c r="O4" s="45"/>
      <c r="P4" s="45" t="s">
        <v>12</v>
      </c>
      <c r="Q4" s="45"/>
      <c r="R4" s="45"/>
      <c r="S4" s="45"/>
      <c r="T4" s="45"/>
      <c r="U4" s="45"/>
      <c r="V4" s="45"/>
      <c r="W4" s="45"/>
      <c r="X4" s="45"/>
      <c r="Y4" s="45"/>
      <c r="Z4" s="45"/>
      <c r="AA4" s="45"/>
      <c r="AB4" s="45"/>
      <c r="AC4" s="45"/>
      <c r="AD4" s="45" t="s">
        <v>3</v>
      </c>
      <c r="AE4" s="45"/>
      <c r="AF4" s="45"/>
      <c r="AG4" s="46" t="s">
        <v>25</v>
      </c>
      <c r="AH4" s="46"/>
      <c r="AI4" s="46"/>
      <c r="AJ4" s="47"/>
      <c r="AK4" s="48" t="s">
        <v>22</v>
      </c>
      <c r="AL4" s="49"/>
      <c r="AM4" s="49"/>
      <c r="AN4" s="49"/>
      <c r="AO4" s="49"/>
      <c r="AP4" s="49"/>
      <c r="AQ4" s="49"/>
      <c r="AR4" s="49"/>
      <c r="AS4" s="49"/>
      <c r="AT4" s="49"/>
      <c r="AU4" s="49"/>
      <c r="AV4" s="49"/>
      <c r="AW4" s="49"/>
      <c r="AX4" s="50"/>
      <c r="AY4" s="48">
        <v>131</v>
      </c>
      <c r="AZ4" s="49"/>
      <c r="BA4" s="49"/>
      <c r="BB4" s="49"/>
      <c r="BC4" s="49"/>
      <c r="BD4" s="49"/>
      <c r="BE4" s="49"/>
      <c r="BF4" s="50"/>
      <c r="BG4" s="48">
        <v>132</v>
      </c>
      <c r="BH4" s="49"/>
      <c r="BI4" s="49"/>
      <c r="BJ4" s="49"/>
      <c r="BK4" s="49"/>
      <c r="BL4" s="49"/>
      <c r="BM4" s="49"/>
      <c r="BN4" s="50"/>
      <c r="BO4" s="48">
        <v>132</v>
      </c>
      <c r="BP4" s="49"/>
      <c r="BQ4" s="49"/>
      <c r="BR4" s="49"/>
      <c r="BS4" s="49"/>
      <c r="BT4" s="49"/>
      <c r="BU4" s="49"/>
      <c r="BV4" s="50"/>
      <c r="BW4" s="48">
        <v>133</v>
      </c>
      <c r="BX4" s="49"/>
      <c r="BY4" s="49"/>
      <c r="BZ4" s="49"/>
      <c r="CA4" s="49"/>
      <c r="CB4" s="49"/>
      <c r="CC4" s="49"/>
      <c r="CD4" s="50"/>
      <c r="CE4" s="48">
        <v>134</v>
      </c>
      <c r="CF4" s="49"/>
      <c r="CG4" s="49"/>
      <c r="CH4" s="49"/>
      <c r="CI4" s="49"/>
      <c r="CJ4" s="49"/>
      <c r="CK4" s="49"/>
      <c r="CL4" s="49"/>
      <c r="CM4" s="50"/>
      <c r="CN4" s="68" t="s">
        <v>20</v>
      </c>
      <c r="CO4" s="69"/>
      <c r="CP4" s="69"/>
      <c r="CQ4" s="69"/>
      <c r="CR4" s="69"/>
      <c r="CS4" s="69"/>
      <c r="CT4" s="69"/>
      <c r="CU4" s="70"/>
      <c r="CV4" s="68" t="s">
        <v>23</v>
      </c>
      <c r="CW4" s="69"/>
      <c r="CX4" s="69"/>
      <c r="CY4" s="69"/>
      <c r="CZ4" s="69"/>
      <c r="DA4" s="69"/>
      <c r="DB4" s="69"/>
      <c r="DC4" s="69"/>
      <c r="DD4" s="69"/>
      <c r="DE4" s="72"/>
    </row>
    <row r="5" spans="1:109" ht="30.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6"/>
      <c r="AH5" s="46"/>
      <c r="AI5" s="46"/>
      <c r="AJ5" s="47"/>
      <c r="AK5" s="57" t="s">
        <v>13</v>
      </c>
      <c r="AL5" s="58"/>
      <c r="AM5" s="58"/>
      <c r="AN5" s="58"/>
      <c r="AO5" s="58"/>
      <c r="AP5" s="58"/>
      <c r="AQ5" s="58"/>
      <c r="AR5" s="58"/>
      <c r="AS5" s="58"/>
      <c r="AT5" s="58"/>
      <c r="AU5" s="58"/>
      <c r="AV5" s="58"/>
      <c r="AW5" s="58"/>
      <c r="AX5" s="67"/>
      <c r="AY5" s="73" t="s">
        <v>26</v>
      </c>
      <c r="AZ5" s="74"/>
      <c r="BA5" s="74"/>
      <c r="BB5" s="74"/>
      <c r="BC5" s="74"/>
      <c r="BD5" s="74"/>
      <c r="BE5" s="74"/>
      <c r="BF5" s="75"/>
      <c r="BG5" s="76" t="s">
        <v>14</v>
      </c>
      <c r="BH5" s="77"/>
      <c r="BI5" s="77"/>
      <c r="BJ5" s="77"/>
      <c r="BK5" s="77"/>
      <c r="BL5" s="77"/>
      <c r="BM5" s="77"/>
      <c r="BN5" s="78"/>
      <c r="BO5" s="73" t="s">
        <v>17</v>
      </c>
      <c r="BP5" s="74"/>
      <c r="BQ5" s="74"/>
      <c r="BR5" s="74"/>
      <c r="BS5" s="74"/>
      <c r="BT5" s="74"/>
      <c r="BU5" s="74"/>
      <c r="BV5" s="75"/>
      <c r="BW5" s="54" t="s">
        <v>19</v>
      </c>
      <c r="BX5" s="55"/>
      <c r="BY5" s="55"/>
      <c r="BZ5" s="55"/>
      <c r="CA5" s="55"/>
      <c r="CB5" s="55"/>
      <c r="CC5" s="55"/>
      <c r="CD5" s="71"/>
      <c r="CE5" s="54" t="s">
        <v>5</v>
      </c>
      <c r="CF5" s="55"/>
      <c r="CG5" s="55"/>
      <c r="CH5" s="55"/>
      <c r="CI5" s="55"/>
      <c r="CJ5" s="55"/>
      <c r="CK5" s="55"/>
      <c r="CL5" s="55"/>
      <c r="CM5" s="71"/>
      <c r="CN5" s="54"/>
      <c r="CO5" s="55"/>
      <c r="CP5" s="55"/>
      <c r="CQ5" s="55"/>
      <c r="CR5" s="55"/>
      <c r="CS5" s="55"/>
      <c r="CT5" s="55"/>
      <c r="CU5" s="71"/>
      <c r="CV5" s="54" t="s">
        <v>24</v>
      </c>
      <c r="CW5" s="55"/>
      <c r="CX5" s="55"/>
      <c r="CY5" s="55"/>
      <c r="CZ5" s="55"/>
      <c r="DA5" s="55"/>
      <c r="DB5" s="55"/>
      <c r="DC5" s="55"/>
      <c r="DD5" s="55"/>
      <c r="DE5" s="56"/>
    </row>
    <row r="6" spans="1:109" ht="30" customHeight="1">
      <c r="A6" s="44"/>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6"/>
      <c r="AH6" s="46"/>
      <c r="AI6" s="46"/>
      <c r="AJ6" s="46"/>
      <c r="AK6" s="60" t="s">
        <v>16</v>
      </c>
      <c r="AL6" s="60"/>
      <c r="AM6" s="60"/>
      <c r="AN6" s="60"/>
      <c r="AO6" s="60"/>
      <c r="AP6" s="60"/>
      <c r="AQ6" s="60" t="s">
        <v>1</v>
      </c>
      <c r="AR6" s="60"/>
      <c r="AS6" s="60"/>
      <c r="AT6" s="60"/>
      <c r="AU6" s="60"/>
      <c r="AV6" s="60"/>
      <c r="AW6" s="60"/>
      <c r="AX6" s="60"/>
      <c r="AY6" s="61" t="s">
        <v>27</v>
      </c>
      <c r="AZ6" s="62"/>
      <c r="BA6" s="62"/>
      <c r="BB6" s="62"/>
      <c r="BC6" s="62"/>
      <c r="BD6" s="62"/>
      <c r="BE6" s="62"/>
      <c r="BF6" s="63"/>
      <c r="BG6" s="64" t="s">
        <v>15</v>
      </c>
      <c r="BH6" s="65"/>
      <c r="BI6" s="65"/>
      <c r="BJ6" s="65"/>
      <c r="BK6" s="65"/>
      <c r="BL6" s="65"/>
      <c r="BM6" s="65"/>
      <c r="BN6" s="66"/>
      <c r="BO6" s="61" t="s">
        <v>18</v>
      </c>
      <c r="BP6" s="62"/>
      <c r="BQ6" s="62"/>
      <c r="BR6" s="62"/>
      <c r="BS6" s="62"/>
      <c r="BT6" s="62"/>
      <c r="BU6" s="62"/>
      <c r="BV6" s="63"/>
      <c r="BW6" s="57" t="s">
        <v>28</v>
      </c>
      <c r="BX6" s="58"/>
      <c r="BY6" s="58"/>
      <c r="BZ6" s="58"/>
      <c r="CA6" s="58"/>
      <c r="CB6" s="58"/>
      <c r="CC6" s="58"/>
      <c r="CD6" s="67"/>
      <c r="CE6" s="57"/>
      <c r="CF6" s="58"/>
      <c r="CG6" s="58"/>
      <c r="CH6" s="58"/>
      <c r="CI6" s="58"/>
      <c r="CJ6" s="58"/>
      <c r="CK6" s="58"/>
      <c r="CL6" s="58"/>
      <c r="CM6" s="67"/>
      <c r="CN6" s="57" t="s">
        <v>21</v>
      </c>
      <c r="CO6" s="58"/>
      <c r="CP6" s="58"/>
      <c r="CQ6" s="58"/>
      <c r="CR6" s="58"/>
      <c r="CS6" s="58"/>
      <c r="CT6" s="58"/>
      <c r="CU6" s="67"/>
      <c r="CV6" s="57"/>
      <c r="CW6" s="58"/>
      <c r="CX6" s="58"/>
      <c r="CY6" s="58"/>
      <c r="CZ6" s="58"/>
      <c r="DA6" s="58"/>
      <c r="DB6" s="58"/>
      <c r="DC6" s="58"/>
      <c r="DD6" s="58"/>
      <c r="DE6" s="59"/>
    </row>
    <row r="7" spans="1:109" s="2" customFormat="1" ht="6"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2">
        <v>35480</v>
      </c>
      <c r="AH7" s="22"/>
      <c r="AI7" s="22"/>
      <c r="AJ7" s="22"/>
      <c r="AK7" s="51"/>
      <c r="AL7" s="51"/>
      <c r="AM7" s="51"/>
      <c r="AN7" s="51"/>
      <c r="AO7" s="51"/>
      <c r="AP7" s="51"/>
      <c r="AQ7" s="52"/>
      <c r="AR7" s="52"/>
      <c r="AS7" s="52"/>
      <c r="AT7" s="52"/>
      <c r="AU7" s="52"/>
      <c r="AV7" s="52"/>
      <c r="AW7" s="52"/>
      <c r="AX7" s="52"/>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3"/>
    </row>
    <row r="8" spans="1:109" s="2" customFormat="1" ht="24.95" customHeight="1">
      <c r="A8" s="33" t="s">
        <v>286</v>
      </c>
      <c r="B8" s="34"/>
      <c r="C8" s="34"/>
      <c r="D8" s="34"/>
      <c r="E8" s="34"/>
      <c r="F8" s="34"/>
      <c r="G8" s="34"/>
      <c r="H8" s="34"/>
      <c r="I8" s="34"/>
      <c r="J8" s="34"/>
      <c r="K8" s="34"/>
      <c r="L8" s="34"/>
      <c r="M8" s="34"/>
      <c r="N8" s="34"/>
      <c r="O8" s="34"/>
      <c r="P8" s="53" t="s">
        <v>287</v>
      </c>
      <c r="Q8" s="53"/>
      <c r="R8" s="53"/>
      <c r="S8" s="53"/>
      <c r="T8" s="53"/>
      <c r="U8" s="53"/>
      <c r="V8" s="53"/>
      <c r="W8" s="53"/>
      <c r="X8" s="53"/>
      <c r="Y8" s="53"/>
      <c r="Z8" s="53"/>
      <c r="AA8" s="53"/>
      <c r="AB8" s="53"/>
      <c r="AC8" s="53"/>
      <c r="AD8" s="36">
        <v>400</v>
      </c>
      <c r="AE8" s="36"/>
      <c r="AF8" s="36"/>
      <c r="AG8" s="37">
        <v>9</v>
      </c>
      <c r="AH8" s="37"/>
      <c r="AI8" s="37"/>
      <c r="AJ8" s="37"/>
      <c r="AK8" s="38">
        <v>11324.36</v>
      </c>
      <c r="AL8" s="38"/>
      <c r="AM8" s="38"/>
      <c r="AN8" s="38"/>
      <c r="AO8" s="38"/>
      <c r="AP8" s="38"/>
      <c r="AQ8" s="31">
        <f>AG8*AK8*12</f>
        <v>1223030.8800000001</v>
      </c>
      <c r="AR8" s="31"/>
      <c r="AS8" s="31"/>
      <c r="AT8" s="31"/>
      <c r="AU8" s="31"/>
      <c r="AV8" s="31"/>
      <c r="AW8" s="31"/>
      <c r="AX8" s="31"/>
      <c r="AY8" s="30"/>
      <c r="AZ8" s="30"/>
      <c r="BA8" s="30"/>
      <c r="BB8" s="30"/>
      <c r="BC8" s="30"/>
      <c r="BD8" s="30"/>
      <c r="BE8" s="30"/>
      <c r="BF8" s="30"/>
      <c r="BG8" s="30"/>
      <c r="BH8" s="30"/>
      <c r="BI8" s="30"/>
      <c r="BJ8" s="30"/>
      <c r="BK8" s="30"/>
      <c r="BL8" s="30"/>
      <c r="BM8" s="30"/>
      <c r="BN8" s="30"/>
      <c r="BO8" s="30">
        <f>AK8/30.4*50*9</f>
        <v>167630.32894736843</v>
      </c>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1">
        <f>SUM(AQ8:CU8)</f>
        <v>1390661.2089473684</v>
      </c>
      <c r="CW8" s="31"/>
      <c r="CX8" s="31"/>
      <c r="CY8" s="31"/>
      <c r="CZ8" s="31"/>
      <c r="DA8" s="31"/>
      <c r="DB8" s="31"/>
      <c r="DC8" s="31"/>
      <c r="DD8" s="31"/>
      <c r="DE8" s="32"/>
    </row>
    <row r="9" spans="1:109" s="2" customFormat="1" ht="24.95" customHeight="1">
      <c r="A9" s="33" t="s">
        <v>288</v>
      </c>
      <c r="B9" s="34"/>
      <c r="C9" s="34"/>
      <c r="D9" s="34"/>
      <c r="E9" s="34"/>
      <c r="F9" s="34"/>
      <c r="G9" s="34"/>
      <c r="H9" s="34"/>
      <c r="I9" s="34"/>
      <c r="J9" s="34"/>
      <c r="K9" s="34"/>
      <c r="L9" s="34"/>
      <c r="M9" s="34"/>
      <c r="N9" s="34"/>
      <c r="O9" s="34"/>
      <c r="P9" s="53" t="s">
        <v>289</v>
      </c>
      <c r="Q9" s="53"/>
      <c r="R9" s="53"/>
      <c r="S9" s="53"/>
      <c r="T9" s="53"/>
      <c r="U9" s="53"/>
      <c r="V9" s="53"/>
      <c r="W9" s="53"/>
      <c r="X9" s="53"/>
      <c r="Y9" s="53"/>
      <c r="Z9" s="53"/>
      <c r="AA9" s="53"/>
      <c r="AB9" s="53"/>
      <c r="AC9" s="53"/>
      <c r="AD9" s="36">
        <v>400</v>
      </c>
      <c r="AE9" s="36"/>
      <c r="AF9" s="36"/>
      <c r="AG9" s="37">
        <v>1</v>
      </c>
      <c r="AH9" s="37"/>
      <c r="AI9" s="37"/>
      <c r="AJ9" s="37"/>
      <c r="AK9" s="38">
        <v>30678.28</v>
      </c>
      <c r="AL9" s="38"/>
      <c r="AM9" s="38"/>
      <c r="AN9" s="38"/>
      <c r="AO9" s="38"/>
      <c r="AP9" s="38"/>
      <c r="AQ9" s="31">
        <f t="shared" ref="AQ9:AQ75" si="0">AG9*AK9*12</f>
        <v>368139.36</v>
      </c>
      <c r="AR9" s="31"/>
      <c r="AS9" s="31"/>
      <c r="AT9" s="31"/>
      <c r="AU9" s="31"/>
      <c r="AV9" s="31"/>
      <c r="AW9" s="31"/>
      <c r="AX9" s="31"/>
      <c r="AY9" s="30"/>
      <c r="AZ9" s="30"/>
      <c r="BA9" s="30"/>
      <c r="BB9" s="30"/>
      <c r="BC9" s="30"/>
      <c r="BD9" s="30"/>
      <c r="BE9" s="30"/>
      <c r="BF9" s="30"/>
      <c r="BG9" s="30"/>
      <c r="BH9" s="30"/>
      <c r="BI9" s="30"/>
      <c r="BJ9" s="30"/>
      <c r="BK9" s="30"/>
      <c r="BL9" s="30"/>
      <c r="BM9" s="30"/>
      <c r="BN9" s="30"/>
      <c r="BO9" s="30">
        <f>AK9/30.4*50</f>
        <v>50457.697368421053</v>
      </c>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1">
        <f t="shared" ref="CV9:CV75" si="1">SUM(AQ9:CU9)</f>
        <v>418597.05736842105</v>
      </c>
      <c r="CW9" s="31"/>
      <c r="CX9" s="31"/>
      <c r="CY9" s="31"/>
      <c r="CZ9" s="31"/>
      <c r="DA9" s="31"/>
      <c r="DB9" s="31"/>
      <c r="DC9" s="31"/>
      <c r="DD9" s="31"/>
      <c r="DE9" s="32"/>
    </row>
    <row r="10" spans="1:109" s="2" customFormat="1" ht="24.95" customHeight="1">
      <c r="A10" s="33" t="s">
        <v>290</v>
      </c>
      <c r="B10" s="34"/>
      <c r="C10" s="34"/>
      <c r="D10" s="34"/>
      <c r="E10" s="34"/>
      <c r="F10" s="34"/>
      <c r="G10" s="34"/>
      <c r="H10" s="34"/>
      <c r="I10" s="34"/>
      <c r="J10" s="34"/>
      <c r="K10" s="34"/>
      <c r="L10" s="34"/>
      <c r="M10" s="34"/>
      <c r="N10" s="34"/>
      <c r="O10" s="34"/>
      <c r="P10" s="53" t="s">
        <v>291</v>
      </c>
      <c r="Q10" s="53"/>
      <c r="R10" s="53"/>
      <c r="S10" s="53"/>
      <c r="T10" s="53"/>
      <c r="U10" s="53"/>
      <c r="V10" s="53"/>
      <c r="W10" s="53"/>
      <c r="X10" s="53"/>
      <c r="Y10" s="53"/>
      <c r="Z10" s="53"/>
      <c r="AA10" s="53"/>
      <c r="AB10" s="53"/>
      <c r="AC10" s="53"/>
      <c r="AD10" s="36">
        <v>400</v>
      </c>
      <c r="AE10" s="36"/>
      <c r="AF10" s="36"/>
      <c r="AG10" s="37">
        <v>1</v>
      </c>
      <c r="AH10" s="37"/>
      <c r="AI10" s="37"/>
      <c r="AJ10" s="37"/>
      <c r="AK10" s="38">
        <v>17682.46</v>
      </c>
      <c r="AL10" s="38"/>
      <c r="AM10" s="38"/>
      <c r="AN10" s="38"/>
      <c r="AO10" s="38"/>
      <c r="AP10" s="38"/>
      <c r="AQ10" s="31">
        <f t="shared" si="0"/>
        <v>212189.52</v>
      </c>
      <c r="AR10" s="31"/>
      <c r="AS10" s="31"/>
      <c r="AT10" s="31"/>
      <c r="AU10" s="31"/>
      <c r="AV10" s="31"/>
      <c r="AW10" s="31"/>
      <c r="AX10" s="31"/>
      <c r="AY10" s="30"/>
      <c r="AZ10" s="30"/>
      <c r="BA10" s="30"/>
      <c r="BB10" s="30"/>
      <c r="BC10" s="30"/>
      <c r="BD10" s="30"/>
      <c r="BE10" s="30"/>
      <c r="BF10" s="30"/>
      <c r="BG10" s="30"/>
      <c r="BH10" s="30"/>
      <c r="BI10" s="30"/>
      <c r="BJ10" s="30"/>
      <c r="BK10" s="30"/>
      <c r="BL10" s="30"/>
      <c r="BM10" s="30"/>
      <c r="BN10" s="30"/>
      <c r="BO10" s="30">
        <f t="shared" ref="BO10:BO16" si="2">AK10/30.4*50</f>
        <v>29082.99342105263</v>
      </c>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1">
        <f t="shared" si="1"/>
        <v>241272.51342105263</v>
      </c>
      <c r="CW10" s="31"/>
      <c r="CX10" s="31"/>
      <c r="CY10" s="31"/>
      <c r="CZ10" s="31"/>
      <c r="DA10" s="31"/>
      <c r="DB10" s="31"/>
      <c r="DC10" s="31"/>
      <c r="DD10" s="31"/>
      <c r="DE10" s="32"/>
    </row>
    <row r="11" spans="1:109" s="2" customFormat="1" ht="24.95" customHeight="1">
      <c r="A11" s="33" t="s">
        <v>292</v>
      </c>
      <c r="B11" s="34"/>
      <c r="C11" s="34"/>
      <c r="D11" s="34"/>
      <c r="E11" s="34"/>
      <c r="F11" s="34"/>
      <c r="G11" s="34"/>
      <c r="H11" s="34"/>
      <c r="I11" s="34"/>
      <c r="J11" s="34"/>
      <c r="K11" s="34"/>
      <c r="L11" s="34"/>
      <c r="M11" s="34"/>
      <c r="N11" s="34"/>
      <c r="O11" s="34"/>
      <c r="P11" s="53" t="s">
        <v>292</v>
      </c>
      <c r="Q11" s="53"/>
      <c r="R11" s="53"/>
      <c r="S11" s="53"/>
      <c r="T11" s="53"/>
      <c r="U11" s="53"/>
      <c r="V11" s="53"/>
      <c r="W11" s="53"/>
      <c r="X11" s="53"/>
      <c r="Y11" s="53"/>
      <c r="Z11" s="53"/>
      <c r="AA11" s="53"/>
      <c r="AB11" s="53"/>
      <c r="AC11" s="53"/>
      <c r="AD11" s="36">
        <v>400</v>
      </c>
      <c r="AE11" s="36"/>
      <c r="AF11" s="36"/>
      <c r="AG11" s="37">
        <v>1</v>
      </c>
      <c r="AH11" s="37"/>
      <c r="AI11" s="37"/>
      <c r="AJ11" s="37"/>
      <c r="AK11" s="38">
        <v>10057.379999999999</v>
      </c>
      <c r="AL11" s="38"/>
      <c r="AM11" s="38"/>
      <c r="AN11" s="38"/>
      <c r="AO11" s="38"/>
      <c r="AP11" s="38"/>
      <c r="AQ11" s="31">
        <f t="shared" si="0"/>
        <v>120688.56</v>
      </c>
      <c r="AR11" s="31"/>
      <c r="AS11" s="31"/>
      <c r="AT11" s="31"/>
      <c r="AU11" s="31"/>
      <c r="AV11" s="31"/>
      <c r="AW11" s="31"/>
      <c r="AX11" s="31"/>
      <c r="AY11" s="79"/>
      <c r="AZ11" s="79"/>
      <c r="BA11" s="79"/>
      <c r="BB11" s="79"/>
      <c r="BC11" s="79"/>
      <c r="BD11" s="79"/>
      <c r="BE11" s="79"/>
      <c r="BF11" s="79"/>
      <c r="BG11" s="30"/>
      <c r="BH11" s="30"/>
      <c r="BI11" s="30"/>
      <c r="BJ11" s="30"/>
      <c r="BK11" s="30"/>
      <c r="BL11" s="30"/>
      <c r="BM11" s="30"/>
      <c r="BN11" s="30"/>
      <c r="BO11" s="30">
        <f t="shared" si="2"/>
        <v>16541.743421052633</v>
      </c>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1">
        <f t="shared" si="1"/>
        <v>137230.30342105264</v>
      </c>
      <c r="CW11" s="31"/>
      <c r="CX11" s="31"/>
      <c r="CY11" s="31"/>
      <c r="CZ11" s="31"/>
      <c r="DA11" s="31"/>
      <c r="DB11" s="31"/>
      <c r="DC11" s="31"/>
      <c r="DD11" s="31"/>
      <c r="DE11" s="32"/>
    </row>
    <row r="12" spans="1:109" s="2" customFormat="1" ht="24.95" customHeight="1">
      <c r="A12" s="33" t="s">
        <v>293</v>
      </c>
      <c r="B12" s="34"/>
      <c r="C12" s="34"/>
      <c r="D12" s="34"/>
      <c r="E12" s="34"/>
      <c r="F12" s="34"/>
      <c r="G12" s="34"/>
      <c r="H12" s="34"/>
      <c r="I12" s="34"/>
      <c r="J12" s="34"/>
      <c r="K12" s="34"/>
      <c r="L12" s="34"/>
      <c r="M12" s="34"/>
      <c r="N12" s="34"/>
      <c r="O12" s="34"/>
      <c r="P12" s="53" t="s">
        <v>294</v>
      </c>
      <c r="Q12" s="53"/>
      <c r="R12" s="53"/>
      <c r="S12" s="53"/>
      <c r="T12" s="53"/>
      <c r="U12" s="53"/>
      <c r="V12" s="53"/>
      <c r="W12" s="53"/>
      <c r="X12" s="53"/>
      <c r="Y12" s="53"/>
      <c r="Z12" s="53"/>
      <c r="AA12" s="53"/>
      <c r="AB12" s="53"/>
      <c r="AC12" s="53"/>
      <c r="AD12" s="36">
        <v>400</v>
      </c>
      <c r="AE12" s="36"/>
      <c r="AF12" s="36"/>
      <c r="AG12" s="37">
        <v>1</v>
      </c>
      <c r="AH12" s="37"/>
      <c r="AI12" s="37"/>
      <c r="AJ12" s="37"/>
      <c r="AK12" s="38">
        <v>11679.16</v>
      </c>
      <c r="AL12" s="38"/>
      <c r="AM12" s="38"/>
      <c r="AN12" s="38"/>
      <c r="AO12" s="38"/>
      <c r="AP12" s="38"/>
      <c r="AQ12" s="31">
        <f t="shared" si="0"/>
        <v>140149.91999999998</v>
      </c>
      <c r="AR12" s="31"/>
      <c r="AS12" s="31"/>
      <c r="AT12" s="31"/>
      <c r="AU12" s="31"/>
      <c r="AV12" s="31"/>
      <c r="AW12" s="31"/>
      <c r="AX12" s="31"/>
      <c r="AY12" s="80"/>
      <c r="AZ12" s="80"/>
      <c r="BA12" s="80"/>
      <c r="BB12" s="80"/>
      <c r="BC12" s="80"/>
      <c r="BD12" s="80"/>
      <c r="BE12" s="80"/>
      <c r="BF12" s="80"/>
      <c r="BG12" s="30"/>
      <c r="BH12" s="30"/>
      <c r="BI12" s="30"/>
      <c r="BJ12" s="30"/>
      <c r="BK12" s="30"/>
      <c r="BL12" s="30"/>
      <c r="BM12" s="30"/>
      <c r="BN12" s="30"/>
      <c r="BO12" s="30">
        <f t="shared" si="2"/>
        <v>19209.144736842107</v>
      </c>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1">
        <f t="shared" si="1"/>
        <v>159359.06473684209</v>
      </c>
      <c r="CW12" s="31"/>
      <c r="CX12" s="31"/>
      <c r="CY12" s="31"/>
      <c r="CZ12" s="31"/>
      <c r="DA12" s="31"/>
      <c r="DB12" s="31"/>
      <c r="DC12" s="31"/>
      <c r="DD12" s="31"/>
      <c r="DE12" s="32"/>
    </row>
    <row r="13" spans="1:109" s="2" customFormat="1" ht="24.95" customHeight="1">
      <c r="A13" s="33" t="s">
        <v>295</v>
      </c>
      <c r="B13" s="34"/>
      <c r="C13" s="34"/>
      <c r="D13" s="34"/>
      <c r="E13" s="34"/>
      <c r="F13" s="34"/>
      <c r="G13" s="34"/>
      <c r="H13" s="34"/>
      <c r="I13" s="34"/>
      <c r="J13" s="34"/>
      <c r="K13" s="34"/>
      <c r="L13" s="34"/>
      <c r="M13" s="34"/>
      <c r="N13" s="34"/>
      <c r="O13" s="34"/>
      <c r="P13" s="53" t="s">
        <v>294</v>
      </c>
      <c r="Q13" s="53"/>
      <c r="R13" s="53"/>
      <c r="S13" s="53"/>
      <c r="T13" s="53"/>
      <c r="U13" s="53"/>
      <c r="V13" s="53"/>
      <c r="W13" s="53"/>
      <c r="X13" s="53"/>
      <c r="Y13" s="53"/>
      <c r="Z13" s="53"/>
      <c r="AA13" s="53"/>
      <c r="AB13" s="53"/>
      <c r="AC13" s="53"/>
      <c r="AD13" s="36">
        <v>400</v>
      </c>
      <c r="AE13" s="36"/>
      <c r="AF13" s="36"/>
      <c r="AG13" s="37">
        <v>2</v>
      </c>
      <c r="AH13" s="37"/>
      <c r="AI13" s="37"/>
      <c r="AJ13" s="37"/>
      <c r="AK13" s="38">
        <v>8839.06</v>
      </c>
      <c r="AL13" s="38"/>
      <c r="AM13" s="38"/>
      <c r="AN13" s="38"/>
      <c r="AO13" s="38"/>
      <c r="AP13" s="38"/>
      <c r="AQ13" s="31">
        <f t="shared" si="0"/>
        <v>212137.44</v>
      </c>
      <c r="AR13" s="31"/>
      <c r="AS13" s="31"/>
      <c r="AT13" s="31"/>
      <c r="AU13" s="31"/>
      <c r="AV13" s="31"/>
      <c r="AW13" s="31"/>
      <c r="AX13" s="31"/>
      <c r="AY13" s="30"/>
      <c r="AZ13" s="30"/>
      <c r="BA13" s="30"/>
      <c r="BB13" s="30"/>
      <c r="BC13" s="30"/>
      <c r="BD13" s="30"/>
      <c r="BE13" s="30"/>
      <c r="BF13" s="30"/>
      <c r="BG13" s="30"/>
      <c r="BH13" s="30"/>
      <c r="BI13" s="30"/>
      <c r="BJ13" s="30"/>
      <c r="BK13" s="30"/>
      <c r="BL13" s="30"/>
      <c r="BM13" s="30"/>
      <c r="BN13" s="30"/>
      <c r="BO13" s="30">
        <f>AK13/30.4*50*2</f>
        <v>29075.855263157893</v>
      </c>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1">
        <f t="shared" si="1"/>
        <v>241213.2952631579</v>
      </c>
      <c r="CW13" s="31"/>
      <c r="CX13" s="31"/>
      <c r="CY13" s="31"/>
      <c r="CZ13" s="31"/>
      <c r="DA13" s="31"/>
      <c r="DB13" s="31"/>
      <c r="DC13" s="31"/>
      <c r="DD13" s="31"/>
      <c r="DE13" s="32"/>
    </row>
    <row r="14" spans="1:109" s="2" customFormat="1" ht="24.95" customHeight="1">
      <c r="A14" s="33" t="s">
        <v>296</v>
      </c>
      <c r="B14" s="34"/>
      <c r="C14" s="34"/>
      <c r="D14" s="34"/>
      <c r="E14" s="34"/>
      <c r="F14" s="34"/>
      <c r="G14" s="34"/>
      <c r="H14" s="34"/>
      <c r="I14" s="34"/>
      <c r="J14" s="34"/>
      <c r="K14" s="34"/>
      <c r="L14" s="34"/>
      <c r="M14" s="34"/>
      <c r="N14" s="34"/>
      <c r="O14" s="34"/>
      <c r="P14" s="35" t="s">
        <v>294</v>
      </c>
      <c r="Q14" s="35"/>
      <c r="R14" s="35"/>
      <c r="S14" s="35"/>
      <c r="T14" s="35"/>
      <c r="U14" s="35"/>
      <c r="V14" s="35"/>
      <c r="W14" s="35"/>
      <c r="X14" s="35"/>
      <c r="Y14" s="35"/>
      <c r="Z14" s="35"/>
      <c r="AA14" s="35"/>
      <c r="AB14" s="35"/>
      <c r="AC14" s="35"/>
      <c r="AD14" s="36">
        <v>400</v>
      </c>
      <c r="AE14" s="36"/>
      <c r="AF14" s="36"/>
      <c r="AG14" s="37">
        <v>2</v>
      </c>
      <c r="AH14" s="37"/>
      <c r="AI14" s="37"/>
      <c r="AJ14" s="37"/>
      <c r="AK14" s="38">
        <v>5017.18</v>
      </c>
      <c r="AL14" s="38"/>
      <c r="AM14" s="38"/>
      <c r="AN14" s="38"/>
      <c r="AO14" s="38"/>
      <c r="AP14" s="38"/>
      <c r="AQ14" s="31">
        <f t="shared" si="0"/>
        <v>120412.32</v>
      </c>
      <c r="AR14" s="31"/>
      <c r="AS14" s="31"/>
      <c r="AT14" s="31"/>
      <c r="AU14" s="31"/>
      <c r="AV14" s="31"/>
      <c r="AW14" s="31"/>
      <c r="AX14" s="31"/>
      <c r="AY14" s="30"/>
      <c r="AZ14" s="30"/>
      <c r="BA14" s="30"/>
      <c r="BB14" s="30"/>
      <c r="BC14" s="30"/>
      <c r="BD14" s="30"/>
      <c r="BE14" s="30"/>
      <c r="BF14" s="30"/>
      <c r="BG14" s="30"/>
      <c r="BH14" s="30"/>
      <c r="BI14" s="30"/>
      <c r="BJ14" s="30"/>
      <c r="BK14" s="30"/>
      <c r="BL14" s="30"/>
      <c r="BM14" s="30"/>
      <c r="BN14" s="30"/>
      <c r="BO14" s="30">
        <f>AK14/30.4*50*2</f>
        <v>16503.88157894737</v>
      </c>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1">
        <f t="shared" si="1"/>
        <v>136916.20157894737</v>
      </c>
      <c r="CW14" s="31"/>
      <c r="CX14" s="31"/>
      <c r="CY14" s="31"/>
      <c r="CZ14" s="31"/>
      <c r="DA14" s="31"/>
      <c r="DB14" s="31"/>
      <c r="DC14" s="31"/>
      <c r="DD14" s="31"/>
      <c r="DE14" s="32"/>
    </row>
    <row r="15" spans="1:109" s="2" customFormat="1" ht="24.95" customHeight="1">
      <c r="A15" s="33" t="s">
        <v>297</v>
      </c>
      <c r="B15" s="34"/>
      <c r="C15" s="34"/>
      <c r="D15" s="34"/>
      <c r="E15" s="34"/>
      <c r="F15" s="34"/>
      <c r="G15" s="34"/>
      <c r="H15" s="34"/>
      <c r="I15" s="34"/>
      <c r="J15" s="34"/>
      <c r="K15" s="34"/>
      <c r="L15" s="34"/>
      <c r="M15" s="34"/>
      <c r="N15" s="34"/>
      <c r="O15" s="34"/>
      <c r="P15" s="35" t="s">
        <v>298</v>
      </c>
      <c r="Q15" s="35"/>
      <c r="R15" s="35"/>
      <c r="S15" s="35"/>
      <c r="T15" s="35"/>
      <c r="U15" s="35"/>
      <c r="V15" s="35"/>
      <c r="W15" s="35"/>
      <c r="X15" s="35"/>
      <c r="Y15" s="35"/>
      <c r="Z15" s="35"/>
      <c r="AA15" s="35"/>
      <c r="AB15" s="35"/>
      <c r="AC15" s="35"/>
      <c r="AD15" s="36">
        <v>400</v>
      </c>
      <c r="AE15" s="36"/>
      <c r="AF15" s="36"/>
      <c r="AG15" s="37">
        <v>1</v>
      </c>
      <c r="AH15" s="37"/>
      <c r="AI15" s="37"/>
      <c r="AJ15" s="37"/>
      <c r="AK15" s="38">
        <v>6769.2</v>
      </c>
      <c r="AL15" s="38"/>
      <c r="AM15" s="38"/>
      <c r="AN15" s="38"/>
      <c r="AO15" s="38"/>
      <c r="AP15" s="38"/>
      <c r="AQ15" s="31">
        <f t="shared" ref="AQ15" si="3">AG15*AK15*12</f>
        <v>81230.399999999994</v>
      </c>
      <c r="AR15" s="31"/>
      <c r="AS15" s="31"/>
      <c r="AT15" s="31"/>
      <c r="AU15" s="31"/>
      <c r="AV15" s="31"/>
      <c r="AW15" s="31"/>
      <c r="AX15" s="31"/>
      <c r="AY15" s="30"/>
      <c r="AZ15" s="30"/>
      <c r="BA15" s="30"/>
      <c r="BB15" s="30"/>
      <c r="BC15" s="30"/>
      <c r="BD15" s="30"/>
      <c r="BE15" s="30"/>
      <c r="BF15" s="30"/>
      <c r="BG15" s="30"/>
      <c r="BH15" s="30"/>
      <c r="BI15" s="30"/>
      <c r="BJ15" s="30"/>
      <c r="BK15" s="30"/>
      <c r="BL15" s="30"/>
      <c r="BM15" s="30"/>
      <c r="BN15" s="30"/>
      <c r="BO15" s="30">
        <f t="shared" si="2"/>
        <v>11133.552631578948</v>
      </c>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1">
        <f t="shared" ref="CV15:CV16" si="4">SUM(AQ15:CU15)</f>
        <v>92363.952631578941</v>
      </c>
      <c r="CW15" s="31"/>
      <c r="CX15" s="31"/>
      <c r="CY15" s="31"/>
      <c r="CZ15" s="31"/>
      <c r="DA15" s="31"/>
      <c r="DB15" s="31"/>
      <c r="DC15" s="31"/>
      <c r="DD15" s="31"/>
      <c r="DE15" s="32"/>
    </row>
    <row r="16" spans="1:109" s="2" customFormat="1" ht="24.95" customHeight="1">
      <c r="A16" s="33" t="s">
        <v>295</v>
      </c>
      <c r="B16" s="34"/>
      <c r="C16" s="34"/>
      <c r="D16" s="34"/>
      <c r="E16" s="34"/>
      <c r="F16" s="34"/>
      <c r="G16" s="34"/>
      <c r="H16" s="34"/>
      <c r="I16" s="34"/>
      <c r="J16" s="34"/>
      <c r="K16" s="34"/>
      <c r="L16" s="34"/>
      <c r="M16" s="34"/>
      <c r="N16" s="34"/>
      <c r="O16" s="34"/>
      <c r="P16" s="35" t="s">
        <v>298</v>
      </c>
      <c r="Q16" s="35"/>
      <c r="R16" s="35"/>
      <c r="S16" s="35"/>
      <c r="T16" s="35"/>
      <c r="U16" s="35"/>
      <c r="V16" s="35"/>
      <c r="W16" s="35"/>
      <c r="X16" s="35"/>
      <c r="Y16" s="35"/>
      <c r="Z16" s="35"/>
      <c r="AA16" s="35"/>
      <c r="AB16" s="35"/>
      <c r="AC16" s="35"/>
      <c r="AD16" s="36">
        <v>400</v>
      </c>
      <c r="AE16" s="36"/>
      <c r="AF16" s="36"/>
      <c r="AG16" s="37">
        <v>1</v>
      </c>
      <c r="AH16" s="37"/>
      <c r="AI16" s="37"/>
      <c r="AJ16" s="37"/>
      <c r="AK16" s="38">
        <v>6218.26</v>
      </c>
      <c r="AL16" s="38"/>
      <c r="AM16" s="38"/>
      <c r="AN16" s="38"/>
      <c r="AO16" s="38"/>
      <c r="AP16" s="38"/>
      <c r="AQ16" s="31">
        <f t="shared" ref="AQ16" si="5">AG16*AK16*12</f>
        <v>74619.12</v>
      </c>
      <c r="AR16" s="31"/>
      <c r="AS16" s="31"/>
      <c r="AT16" s="31"/>
      <c r="AU16" s="31"/>
      <c r="AV16" s="31"/>
      <c r="AW16" s="31"/>
      <c r="AX16" s="31"/>
      <c r="AY16" s="30"/>
      <c r="AZ16" s="30"/>
      <c r="BA16" s="30"/>
      <c r="BB16" s="30"/>
      <c r="BC16" s="30"/>
      <c r="BD16" s="30"/>
      <c r="BE16" s="30"/>
      <c r="BF16" s="30"/>
      <c r="BG16" s="30"/>
      <c r="BH16" s="30"/>
      <c r="BI16" s="30"/>
      <c r="BJ16" s="30"/>
      <c r="BK16" s="30"/>
      <c r="BL16" s="30"/>
      <c r="BM16" s="30"/>
      <c r="BN16" s="30"/>
      <c r="BO16" s="30">
        <f t="shared" si="2"/>
        <v>10227.401315789475</v>
      </c>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1">
        <f t="shared" si="4"/>
        <v>84846.521315789476</v>
      </c>
      <c r="CW16" s="31"/>
      <c r="CX16" s="31"/>
      <c r="CY16" s="31"/>
      <c r="CZ16" s="31"/>
      <c r="DA16" s="31"/>
      <c r="DB16" s="31"/>
      <c r="DC16" s="31"/>
      <c r="DD16" s="31"/>
      <c r="DE16" s="32"/>
    </row>
    <row r="17" spans="1:109" s="2" customFormat="1" ht="24.95" customHeight="1">
      <c r="A17" s="33" t="s">
        <v>297</v>
      </c>
      <c r="B17" s="34"/>
      <c r="C17" s="34"/>
      <c r="D17" s="34"/>
      <c r="E17" s="34"/>
      <c r="F17" s="34"/>
      <c r="G17" s="34"/>
      <c r="H17" s="34"/>
      <c r="I17" s="34"/>
      <c r="J17" s="34"/>
      <c r="K17" s="34"/>
      <c r="L17" s="34"/>
      <c r="M17" s="34"/>
      <c r="N17" s="34"/>
      <c r="O17" s="34"/>
      <c r="P17" s="39" t="s">
        <v>299</v>
      </c>
      <c r="Q17" s="39"/>
      <c r="R17" s="39"/>
      <c r="S17" s="39"/>
      <c r="T17" s="39"/>
      <c r="U17" s="39"/>
      <c r="V17" s="39"/>
      <c r="W17" s="39"/>
      <c r="X17" s="39"/>
      <c r="Y17" s="39"/>
      <c r="Z17" s="39"/>
      <c r="AA17" s="39"/>
      <c r="AB17" s="39"/>
      <c r="AC17" s="39"/>
      <c r="AD17" s="36">
        <v>400</v>
      </c>
      <c r="AE17" s="36"/>
      <c r="AF17" s="36"/>
      <c r="AG17" s="37">
        <v>1</v>
      </c>
      <c r="AH17" s="37"/>
      <c r="AI17" s="37"/>
      <c r="AJ17" s="37"/>
      <c r="AK17" s="38">
        <v>11962.72</v>
      </c>
      <c r="AL17" s="38"/>
      <c r="AM17" s="38"/>
      <c r="AN17" s="38"/>
      <c r="AO17" s="38"/>
      <c r="AP17" s="38"/>
      <c r="AQ17" s="31">
        <f t="shared" si="0"/>
        <v>143552.63999999998</v>
      </c>
      <c r="AR17" s="31"/>
      <c r="AS17" s="31"/>
      <c r="AT17" s="31"/>
      <c r="AU17" s="31"/>
      <c r="AV17" s="31"/>
      <c r="AW17" s="31"/>
      <c r="AX17" s="31"/>
      <c r="AY17" s="30"/>
      <c r="AZ17" s="30"/>
      <c r="BA17" s="30"/>
      <c r="BB17" s="30"/>
      <c r="BC17" s="30"/>
      <c r="BD17" s="30"/>
      <c r="BE17" s="30"/>
      <c r="BF17" s="30"/>
      <c r="BG17" s="30"/>
      <c r="BH17" s="30"/>
      <c r="BI17" s="30"/>
      <c r="BJ17" s="30"/>
      <c r="BK17" s="30"/>
      <c r="BL17" s="30"/>
      <c r="BM17" s="30"/>
      <c r="BN17" s="30"/>
      <c r="BO17" s="30">
        <f t="shared" ref="BO17:BO28" si="6">AK17/30.4*50</f>
        <v>19675.526315789473</v>
      </c>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1">
        <f t="shared" si="1"/>
        <v>163228.16631578945</v>
      </c>
      <c r="CW17" s="31"/>
      <c r="CX17" s="31"/>
      <c r="CY17" s="31"/>
      <c r="CZ17" s="31"/>
      <c r="DA17" s="31"/>
      <c r="DB17" s="31"/>
      <c r="DC17" s="31"/>
      <c r="DD17" s="31"/>
      <c r="DE17" s="32"/>
    </row>
    <row r="18" spans="1:109" s="2" customFormat="1" ht="24.95" customHeight="1">
      <c r="A18" s="33" t="s">
        <v>300</v>
      </c>
      <c r="B18" s="34"/>
      <c r="C18" s="34"/>
      <c r="D18" s="34"/>
      <c r="E18" s="34"/>
      <c r="F18" s="34"/>
      <c r="G18" s="34"/>
      <c r="H18" s="34"/>
      <c r="I18" s="34"/>
      <c r="J18" s="34"/>
      <c r="K18" s="34"/>
      <c r="L18" s="34"/>
      <c r="M18" s="34"/>
      <c r="N18" s="34"/>
      <c r="O18" s="34"/>
      <c r="P18" s="53" t="s">
        <v>299</v>
      </c>
      <c r="Q18" s="53"/>
      <c r="R18" s="53"/>
      <c r="S18" s="53"/>
      <c r="T18" s="53"/>
      <c r="U18" s="53"/>
      <c r="V18" s="53"/>
      <c r="W18" s="53"/>
      <c r="X18" s="53"/>
      <c r="Y18" s="53"/>
      <c r="Z18" s="53"/>
      <c r="AA18" s="53"/>
      <c r="AB18" s="53"/>
      <c r="AC18" s="53"/>
      <c r="AD18" s="36">
        <v>400</v>
      </c>
      <c r="AE18" s="36"/>
      <c r="AF18" s="36"/>
      <c r="AG18" s="37">
        <v>1</v>
      </c>
      <c r="AH18" s="37"/>
      <c r="AI18" s="37"/>
      <c r="AJ18" s="37"/>
      <c r="AK18" s="38">
        <v>6218.26</v>
      </c>
      <c r="AL18" s="38"/>
      <c r="AM18" s="38"/>
      <c r="AN18" s="38"/>
      <c r="AO18" s="38"/>
      <c r="AP18" s="38"/>
      <c r="AQ18" s="31">
        <f t="shared" si="0"/>
        <v>74619.12</v>
      </c>
      <c r="AR18" s="31"/>
      <c r="AS18" s="31"/>
      <c r="AT18" s="31"/>
      <c r="AU18" s="31"/>
      <c r="AV18" s="31"/>
      <c r="AW18" s="31"/>
      <c r="AX18" s="31"/>
      <c r="AY18" s="30"/>
      <c r="AZ18" s="30"/>
      <c r="BA18" s="30"/>
      <c r="BB18" s="30"/>
      <c r="BC18" s="30"/>
      <c r="BD18" s="30"/>
      <c r="BE18" s="30"/>
      <c r="BF18" s="30"/>
      <c r="BG18" s="30"/>
      <c r="BH18" s="30"/>
      <c r="BI18" s="30"/>
      <c r="BJ18" s="30"/>
      <c r="BK18" s="30"/>
      <c r="BL18" s="30"/>
      <c r="BM18" s="30"/>
      <c r="BN18" s="30"/>
      <c r="BO18" s="30">
        <f t="shared" si="6"/>
        <v>10227.401315789475</v>
      </c>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1">
        <f t="shared" si="1"/>
        <v>84846.521315789476</v>
      </c>
      <c r="CW18" s="31"/>
      <c r="CX18" s="31"/>
      <c r="CY18" s="31"/>
      <c r="CZ18" s="31"/>
      <c r="DA18" s="31"/>
      <c r="DB18" s="31"/>
      <c r="DC18" s="31"/>
      <c r="DD18" s="31"/>
      <c r="DE18" s="32"/>
    </row>
    <row r="19" spans="1:109" s="2" customFormat="1" ht="24.95" customHeight="1">
      <c r="A19" s="33" t="s">
        <v>301</v>
      </c>
      <c r="B19" s="34"/>
      <c r="C19" s="34"/>
      <c r="D19" s="34"/>
      <c r="E19" s="34"/>
      <c r="F19" s="34"/>
      <c r="G19" s="34"/>
      <c r="H19" s="34"/>
      <c r="I19" s="34"/>
      <c r="J19" s="34"/>
      <c r="K19" s="34"/>
      <c r="L19" s="34"/>
      <c r="M19" s="34"/>
      <c r="N19" s="34"/>
      <c r="O19" s="34"/>
      <c r="P19" s="53" t="s">
        <v>299</v>
      </c>
      <c r="Q19" s="53"/>
      <c r="R19" s="53"/>
      <c r="S19" s="53"/>
      <c r="T19" s="53"/>
      <c r="U19" s="53"/>
      <c r="V19" s="53"/>
      <c r="W19" s="53"/>
      <c r="X19" s="53"/>
      <c r="Y19" s="53"/>
      <c r="Z19" s="53"/>
      <c r="AA19" s="53"/>
      <c r="AB19" s="53"/>
      <c r="AC19" s="53"/>
      <c r="AD19" s="36">
        <v>400</v>
      </c>
      <c r="AE19" s="36"/>
      <c r="AF19" s="36"/>
      <c r="AG19" s="37">
        <v>1</v>
      </c>
      <c r="AH19" s="37"/>
      <c r="AI19" s="37"/>
      <c r="AJ19" s="37"/>
      <c r="AK19" s="38">
        <v>5017.18</v>
      </c>
      <c r="AL19" s="38"/>
      <c r="AM19" s="38"/>
      <c r="AN19" s="38"/>
      <c r="AO19" s="38"/>
      <c r="AP19" s="38"/>
      <c r="AQ19" s="31">
        <f t="shared" si="0"/>
        <v>60206.16</v>
      </c>
      <c r="AR19" s="31"/>
      <c r="AS19" s="31"/>
      <c r="AT19" s="31"/>
      <c r="AU19" s="31"/>
      <c r="AV19" s="31"/>
      <c r="AW19" s="31"/>
      <c r="AX19" s="31"/>
      <c r="AY19" s="30"/>
      <c r="AZ19" s="30"/>
      <c r="BA19" s="30"/>
      <c r="BB19" s="30"/>
      <c r="BC19" s="30"/>
      <c r="BD19" s="30"/>
      <c r="BE19" s="30"/>
      <c r="BF19" s="30"/>
      <c r="BG19" s="30"/>
      <c r="BH19" s="30"/>
      <c r="BI19" s="30"/>
      <c r="BJ19" s="30"/>
      <c r="BK19" s="30"/>
      <c r="BL19" s="30"/>
      <c r="BM19" s="30"/>
      <c r="BN19" s="30"/>
      <c r="BO19" s="30">
        <f t="shared" si="6"/>
        <v>8251.9407894736851</v>
      </c>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1">
        <f t="shared" si="1"/>
        <v>68458.100789473683</v>
      </c>
      <c r="CW19" s="31"/>
      <c r="CX19" s="31"/>
      <c r="CY19" s="31"/>
      <c r="CZ19" s="31"/>
      <c r="DA19" s="31"/>
      <c r="DB19" s="31"/>
      <c r="DC19" s="31"/>
      <c r="DD19" s="31"/>
      <c r="DE19" s="32"/>
    </row>
    <row r="20" spans="1:109" s="2" customFormat="1" ht="24.95" customHeight="1">
      <c r="A20" s="33" t="s">
        <v>302</v>
      </c>
      <c r="B20" s="34"/>
      <c r="C20" s="34"/>
      <c r="D20" s="34"/>
      <c r="E20" s="34"/>
      <c r="F20" s="34"/>
      <c r="G20" s="34"/>
      <c r="H20" s="34"/>
      <c r="I20" s="34"/>
      <c r="J20" s="34"/>
      <c r="K20" s="34"/>
      <c r="L20" s="34"/>
      <c r="M20" s="34"/>
      <c r="N20" s="34"/>
      <c r="O20" s="34"/>
      <c r="P20" s="53" t="s">
        <v>299</v>
      </c>
      <c r="Q20" s="53"/>
      <c r="R20" s="53"/>
      <c r="S20" s="53"/>
      <c r="T20" s="53"/>
      <c r="U20" s="53"/>
      <c r="V20" s="53"/>
      <c r="W20" s="53"/>
      <c r="X20" s="53"/>
      <c r="Y20" s="53"/>
      <c r="Z20" s="53"/>
      <c r="AA20" s="53"/>
      <c r="AB20" s="53"/>
      <c r="AC20" s="53"/>
      <c r="AD20" s="36">
        <v>400</v>
      </c>
      <c r="AE20" s="36"/>
      <c r="AF20" s="36"/>
      <c r="AG20" s="37">
        <v>1</v>
      </c>
      <c r="AH20" s="37"/>
      <c r="AI20" s="37"/>
      <c r="AJ20" s="37"/>
      <c r="AK20" s="38">
        <v>5017.18</v>
      </c>
      <c r="AL20" s="38"/>
      <c r="AM20" s="38"/>
      <c r="AN20" s="38"/>
      <c r="AO20" s="38"/>
      <c r="AP20" s="38"/>
      <c r="AQ20" s="31">
        <f t="shared" si="0"/>
        <v>60206.16</v>
      </c>
      <c r="AR20" s="31"/>
      <c r="AS20" s="31"/>
      <c r="AT20" s="31"/>
      <c r="AU20" s="31"/>
      <c r="AV20" s="31"/>
      <c r="AW20" s="31"/>
      <c r="AX20" s="31"/>
      <c r="AY20" s="30"/>
      <c r="AZ20" s="30"/>
      <c r="BA20" s="30"/>
      <c r="BB20" s="30"/>
      <c r="BC20" s="30"/>
      <c r="BD20" s="30"/>
      <c r="BE20" s="30"/>
      <c r="BF20" s="30"/>
      <c r="BG20" s="30"/>
      <c r="BH20" s="30"/>
      <c r="BI20" s="30"/>
      <c r="BJ20" s="30"/>
      <c r="BK20" s="30"/>
      <c r="BL20" s="30"/>
      <c r="BM20" s="30"/>
      <c r="BN20" s="30"/>
      <c r="BO20" s="30">
        <f t="shared" si="6"/>
        <v>8251.9407894736851</v>
      </c>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1">
        <f t="shared" si="1"/>
        <v>68458.100789473683</v>
      </c>
      <c r="CW20" s="31"/>
      <c r="CX20" s="31"/>
      <c r="CY20" s="31"/>
      <c r="CZ20" s="31"/>
      <c r="DA20" s="31"/>
      <c r="DB20" s="31"/>
      <c r="DC20" s="31"/>
      <c r="DD20" s="31"/>
      <c r="DE20" s="32"/>
    </row>
    <row r="21" spans="1:109" s="2" customFormat="1" ht="24.95" customHeight="1">
      <c r="A21" s="33" t="s">
        <v>295</v>
      </c>
      <c r="B21" s="34"/>
      <c r="C21" s="34"/>
      <c r="D21" s="34"/>
      <c r="E21" s="34"/>
      <c r="F21" s="34"/>
      <c r="G21" s="34"/>
      <c r="H21" s="34"/>
      <c r="I21" s="34"/>
      <c r="J21" s="34"/>
      <c r="K21" s="34"/>
      <c r="L21" s="34"/>
      <c r="M21" s="34"/>
      <c r="N21" s="34"/>
      <c r="O21" s="34"/>
      <c r="P21" s="53" t="s">
        <v>299</v>
      </c>
      <c r="Q21" s="53"/>
      <c r="R21" s="53"/>
      <c r="S21" s="53"/>
      <c r="T21" s="53"/>
      <c r="U21" s="53"/>
      <c r="V21" s="53"/>
      <c r="W21" s="53"/>
      <c r="X21" s="53"/>
      <c r="Y21" s="53"/>
      <c r="Z21" s="53"/>
      <c r="AA21" s="53"/>
      <c r="AB21" s="53"/>
      <c r="AC21" s="53"/>
      <c r="AD21" s="36">
        <v>400</v>
      </c>
      <c r="AE21" s="36"/>
      <c r="AF21" s="36"/>
      <c r="AG21" s="37">
        <v>1</v>
      </c>
      <c r="AH21" s="37"/>
      <c r="AI21" s="37"/>
      <c r="AJ21" s="37"/>
      <c r="AK21" s="38">
        <v>6715.34</v>
      </c>
      <c r="AL21" s="38"/>
      <c r="AM21" s="38"/>
      <c r="AN21" s="38"/>
      <c r="AO21" s="38"/>
      <c r="AP21" s="38"/>
      <c r="AQ21" s="31">
        <f t="shared" si="0"/>
        <v>80584.08</v>
      </c>
      <c r="AR21" s="31"/>
      <c r="AS21" s="31"/>
      <c r="AT21" s="31"/>
      <c r="AU21" s="31"/>
      <c r="AV21" s="31"/>
      <c r="AW21" s="31"/>
      <c r="AX21" s="31"/>
      <c r="AY21" s="30"/>
      <c r="AZ21" s="30"/>
      <c r="BA21" s="30"/>
      <c r="BB21" s="30"/>
      <c r="BC21" s="30"/>
      <c r="BD21" s="30"/>
      <c r="BE21" s="30"/>
      <c r="BF21" s="30"/>
      <c r="BG21" s="30"/>
      <c r="BH21" s="30"/>
      <c r="BI21" s="30"/>
      <c r="BJ21" s="30"/>
      <c r="BK21" s="30"/>
      <c r="BL21" s="30"/>
      <c r="BM21" s="30"/>
      <c r="BN21" s="30"/>
      <c r="BO21" s="30">
        <f t="shared" si="6"/>
        <v>11044.967105263158</v>
      </c>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1">
        <f t="shared" si="1"/>
        <v>91629.047105263162</v>
      </c>
      <c r="CW21" s="31"/>
      <c r="CX21" s="31"/>
      <c r="CY21" s="31"/>
      <c r="CZ21" s="31"/>
      <c r="DA21" s="31"/>
      <c r="DB21" s="31"/>
      <c r="DC21" s="31"/>
      <c r="DD21" s="31"/>
      <c r="DE21" s="32"/>
    </row>
    <row r="22" spans="1:109" s="2" customFormat="1" ht="24.95" customHeight="1">
      <c r="A22" s="33" t="s">
        <v>297</v>
      </c>
      <c r="B22" s="34"/>
      <c r="C22" s="34"/>
      <c r="D22" s="34"/>
      <c r="E22" s="34"/>
      <c r="F22" s="34"/>
      <c r="G22" s="34"/>
      <c r="H22" s="34"/>
      <c r="I22" s="34"/>
      <c r="J22" s="34"/>
      <c r="K22" s="34"/>
      <c r="L22" s="34"/>
      <c r="M22" s="34"/>
      <c r="N22" s="34"/>
      <c r="O22" s="34"/>
      <c r="P22" s="53" t="s">
        <v>105</v>
      </c>
      <c r="Q22" s="53"/>
      <c r="R22" s="53"/>
      <c r="S22" s="53"/>
      <c r="T22" s="53"/>
      <c r="U22" s="53"/>
      <c r="V22" s="53"/>
      <c r="W22" s="53"/>
      <c r="X22" s="53"/>
      <c r="Y22" s="53"/>
      <c r="Z22" s="53"/>
      <c r="AA22" s="53"/>
      <c r="AB22" s="53"/>
      <c r="AC22" s="53"/>
      <c r="AD22" s="36">
        <v>400</v>
      </c>
      <c r="AE22" s="36"/>
      <c r="AF22" s="36"/>
      <c r="AG22" s="37">
        <v>1</v>
      </c>
      <c r="AH22" s="37"/>
      <c r="AI22" s="37"/>
      <c r="AJ22" s="37"/>
      <c r="AK22" s="38">
        <v>6769.2</v>
      </c>
      <c r="AL22" s="38"/>
      <c r="AM22" s="38"/>
      <c r="AN22" s="38"/>
      <c r="AO22" s="38"/>
      <c r="AP22" s="38"/>
      <c r="AQ22" s="31">
        <f t="shared" si="0"/>
        <v>81230.399999999994</v>
      </c>
      <c r="AR22" s="31"/>
      <c r="AS22" s="31"/>
      <c r="AT22" s="31"/>
      <c r="AU22" s="31"/>
      <c r="AV22" s="31"/>
      <c r="AW22" s="31"/>
      <c r="AX22" s="31"/>
      <c r="AY22" s="30"/>
      <c r="AZ22" s="30"/>
      <c r="BA22" s="30"/>
      <c r="BB22" s="30"/>
      <c r="BC22" s="30"/>
      <c r="BD22" s="30"/>
      <c r="BE22" s="30"/>
      <c r="BF22" s="30"/>
      <c r="BG22" s="30"/>
      <c r="BH22" s="30"/>
      <c r="BI22" s="30"/>
      <c r="BJ22" s="30"/>
      <c r="BK22" s="30"/>
      <c r="BL22" s="30"/>
      <c r="BM22" s="30"/>
      <c r="BN22" s="30"/>
      <c r="BO22" s="30">
        <f t="shared" si="6"/>
        <v>11133.552631578948</v>
      </c>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1">
        <f t="shared" si="1"/>
        <v>92363.952631578941</v>
      </c>
      <c r="CW22" s="31"/>
      <c r="CX22" s="31"/>
      <c r="CY22" s="31"/>
      <c r="CZ22" s="31"/>
      <c r="DA22" s="31"/>
      <c r="DB22" s="31"/>
      <c r="DC22" s="31"/>
      <c r="DD22" s="31"/>
      <c r="DE22" s="32"/>
    </row>
    <row r="23" spans="1:109" s="2" customFormat="1" ht="24.95" customHeight="1">
      <c r="A23" s="33" t="s">
        <v>300</v>
      </c>
      <c r="B23" s="34"/>
      <c r="C23" s="34"/>
      <c r="D23" s="34"/>
      <c r="E23" s="34"/>
      <c r="F23" s="34"/>
      <c r="G23" s="34"/>
      <c r="H23" s="34"/>
      <c r="I23" s="34"/>
      <c r="J23" s="34"/>
      <c r="K23" s="34"/>
      <c r="L23" s="34"/>
      <c r="M23" s="34"/>
      <c r="N23" s="34"/>
      <c r="O23" s="34"/>
      <c r="P23" s="53" t="s">
        <v>105</v>
      </c>
      <c r="Q23" s="53"/>
      <c r="R23" s="53"/>
      <c r="S23" s="53"/>
      <c r="T23" s="53"/>
      <c r="U23" s="53"/>
      <c r="V23" s="53"/>
      <c r="W23" s="53"/>
      <c r="X23" s="53"/>
      <c r="Y23" s="53"/>
      <c r="Z23" s="53"/>
      <c r="AA23" s="53"/>
      <c r="AB23" s="53"/>
      <c r="AC23" s="53"/>
      <c r="AD23" s="36">
        <v>400</v>
      </c>
      <c r="AE23" s="36"/>
      <c r="AF23" s="36"/>
      <c r="AG23" s="37">
        <v>1</v>
      </c>
      <c r="AH23" s="37"/>
      <c r="AI23" s="37"/>
      <c r="AJ23" s="37"/>
      <c r="AK23" s="38">
        <v>5017.18</v>
      </c>
      <c r="AL23" s="38"/>
      <c r="AM23" s="38"/>
      <c r="AN23" s="38"/>
      <c r="AO23" s="38"/>
      <c r="AP23" s="38"/>
      <c r="AQ23" s="31">
        <f t="shared" si="0"/>
        <v>60206.16</v>
      </c>
      <c r="AR23" s="31"/>
      <c r="AS23" s="31"/>
      <c r="AT23" s="31"/>
      <c r="AU23" s="31"/>
      <c r="AV23" s="31"/>
      <c r="AW23" s="31"/>
      <c r="AX23" s="31"/>
      <c r="AY23" s="30"/>
      <c r="AZ23" s="30"/>
      <c r="BA23" s="30"/>
      <c r="BB23" s="30"/>
      <c r="BC23" s="30"/>
      <c r="BD23" s="30"/>
      <c r="BE23" s="30"/>
      <c r="BF23" s="30"/>
      <c r="BG23" s="30"/>
      <c r="BH23" s="30"/>
      <c r="BI23" s="30"/>
      <c r="BJ23" s="30"/>
      <c r="BK23" s="30"/>
      <c r="BL23" s="30"/>
      <c r="BM23" s="30"/>
      <c r="BN23" s="30"/>
      <c r="BO23" s="30">
        <f t="shared" si="6"/>
        <v>8251.9407894736851</v>
      </c>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1">
        <f t="shared" si="1"/>
        <v>68458.100789473683</v>
      </c>
      <c r="CW23" s="31"/>
      <c r="CX23" s="31"/>
      <c r="CY23" s="31"/>
      <c r="CZ23" s="31"/>
      <c r="DA23" s="31"/>
      <c r="DB23" s="31"/>
      <c r="DC23" s="31"/>
      <c r="DD23" s="31"/>
      <c r="DE23" s="32"/>
    </row>
    <row r="24" spans="1:109" s="2" customFormat="1" ht="24.95" customHeight="1">
      <c r="A24" s="33" t="s">
        <v>303</v>
      </c>
      <c r="B24" s="34"/>
      <c r="C24" s="34"/>
      <c r="D24" s="34"/>
      <c r="E24" s="34"/>
      <c r="F24" s="34"/>
      <c r="G24" s="34"/>
      <c r="H24" s="34"/>
      <c r="I24" s="34"/>
      <c r="J24" s="34"/>
      <c r="K24" s="34"/>
      <c r="L24" s="34"/>
      <c r="M24" s="34"/>
      <c r="N24" s="34"/>
      <c r="O24" s="34"/>
      <c r="P24" s="53" t="s">
        <v>304</v>
      </c>
      <c r="Q24" s="53"/>
      <c r="R24" s="53"/>
      <c r="S24" s="53"/>
      <c r="T24" s="53"/>
      <c r="U24" s="53"/>
      <c r="V24" s="53"/>
      <c r="W24" s="53"/>
      <c r="X24" s="53"/>
      <c r="Y24" s="53"/>
      <c r="Z24" s="53"/>
      <c r="AA24" s="53"/>
      <c r="AB24" s="53"/>
      <c r="AC24" s="53"/>
      <c r="AD24" s="36">
        <v>400</v>
      </c>
      <c r="AE24" s="36"/>
      <c r="AF24" s="36"/>
      <c r="AG24" s="37">
        <v>1</v>
      </c>
      <c r="AH24" s="37"/>
      <c r="AI24" s="37"/>
      <c r="AJ24" s="37"/>
      <c r="AK24" s="38">
        <v>5017.18</v>
      </c>
      <c r="AL24" s="38"/>
      <c r="AM24" s="38"/>
      <c r="AN24" s="38"/>
      <c r="AO24" s="38"/>
      <c r="AP24" s="38"/>
      <c r="AQ24" s="31">
        <f t="shared" si="0"/>
        <v>60206.16</v>
      </c>
      <c r="AR24" s="31"/>
      <c r="AS24" s="31"/>
      <c r="AT24" s="31"/>
      <c r="AU24" s="31"/>
      <c r="AV24" s="31"/>
      <c r="AW24" s="31"/>
      <c r="AX24" s="31"/>
      <c r="AY24" s="30"/>
      <c r="AZ24" s="30"/>
      <c r="BA24" s="30"/>
      <c r="BB24" s="30"/>
      <c r="BC24" s="30"/>
      <c r="BD24" s="30"/>
      <c r="BE24" s="30"/>
      <c r="BF24" s="30"/>
      <c r="BG24" s="30"/>
      <c r="BH24" s="30"/>
      <c r="BI24" s="30"/>
      <c r="BJ24" s="30"/>
      <c r="BK24" s="30"/>
      <c r="BL24" s="30"/>
      <c r="BM24" s="30"/>
      <c r="BN24" s="30"/>
      <c r="BO24" s="30">
        <f t="shared" si="6"/>
        <v>8251.9407894736851</v>
      </c>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1">
        <f t="shared" si="1"/>
        <v>68458.100789473683</v>
      </c>
      <c r="CW24" s="31"/>
      <c r="CX24" s="31"/>
      <c r="CY24" s="31"/>
      <c r="CZ24" s="31"/>
      <c r="DA24" s="31"/>
      <c r="DB24" s="31"/>
      <c r="DC24" s="31"/>
      <c r="DD24" s="31"/>
      <c r="DE24" s="32"/>
    </row>
    <row r="25" spans="1:109" s="2" customFormat="1" ht="24.95" customHeight="1">
      <c r="A25" s="33" t="s">
        <v>305</v>
      </c>
      <c r="B25" s="34"/>
      <c r="C25" s="34"/>
      <c r="D25" s="34"/>
      <c r="E25" s="34"/>
      <c r="F25" s="34"/>
      <c r="G25" s="34"/>
      <c r="H25" s="34"/>
      <c r="I25" s="34"/>
      <c r="J25" s="34"/>
      <c r="K25" s="34"/>
      <c r="L25" s="34"/>
      <c r="M25" s="34"/>
      <c r="N25" s="34"/>
      <c r="O25" s="34"/>
      <c r="P25" s="53" t="s">
        <v>306</v>
      </c>
      <c r="Q25" s="53"/>
      <c r="R25" s="53"/>
      <c r="S25" s="53"/>
      <c r="T25" s="53"/>
      <c r="U25" s="53"/>
      <c r="V25" s="53"/>
      <c r="W25" s="53"/>
      <c r="X25" s="53"/>
      <c r="Y25" s="53"/>
      <c r="Z25" s="53"/>
      <c r="AA25" s="53"/>
      <c r="AB25" s="53"/>
      <c r="AC25" s="53"/>
      <c r="AD25" s="36">
        <v>400</v>
      </c>
      <c r="AE25" s="36"/>
      <c r="AF25" s="36"/>
      <c r="AG25" s="37">
        <v>1</v>
      </c>
      <c r="AH25" s="37"/>
      <c r="AI25" s="37"/>
      <c r="AJ25" s="37"/>
      <c r="AK25" s="38">
        <v>5332.32</v>
      </c>
      <c r="AL25" s="38"/>
      <c r="AM25" s="38"/>
      <c r="AN25" s="38"/>
      <c r="AO25" s="38"/>
      <c r="AP25" s="38"/>
      <c r="AQ25" s="31">
        <f t="shared" si="0"/>
        <v>63987.839999999997</v>
      </c>
      <c r="AR25" s="31"/>
      <c r="AS25" s="31"/>
      <c r="AT25" s="31"/>
      <c r="AU25" s="31"/>
      <c r="AV25" s="31"/>
      <c r="AW25" s="31"/>
      <c r="AX25" s="31"/>
      <c r="AY25" s="30"/>
      <c r="AZ25" s="30"/>
      <c r="BA25" s="30"/>
      <c r="BB25" s="30"/>
      <c r="BC25" s="30"/>
      <c r="BD25" s="30"/>
      <c r="BE25" s="30"/>
      <c r="BF25" s="30"/>
      <c r="BG25" s="30"/>
      <c r="BH25" s="30"/>
      <c r="BI25" s="30"/>
      <c r="BJ25" s="30"/>
      <c r="BK25" s="30"/>
      <c r="BL25" s="30"/>
      <c r="BM25" s="30"/>
      <c r="BN25" s="30"/>
      <c r="BO25" s="30">
        <f t="shared" si="6"/>
        <v>8770.2631578947367</v>
      </c>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1">
        <f t="shared" si="1"/>
        <v>72758.10315789473</v>
      </c>
      <c r="CW25" s="31"/>
      <c r="CX25" s="31"/>
      <c r="CY25" s="31"/>
      <c r="CZ25" s="31"/>
      <c r="DA25" s="31"/>
      <c r="DB25" s="31"/>
      <c r="DC25" s="31"/>
      <c r="DD25" s="31"/>
      <c r="DE25" s="32"/>
    </row>
    <row r="26" spans="1:109" s="2" customFormat="1" ht="24.95" customHeight="1">
      <c r="A26" s="33" t="s">
        <v>307</v>
      </c>
      <c r="B26" s="34"/>
      <c r="C26" s="34"/>
      <c r="D26" s="34"/>
      <c r="E26" s="34"/>
      <c r="F26" s="34"/>
      <c r="G26" s="34"/>
      <c r="H26" s="34"/>
      <c r="I26" s="34"/>
      <c r="J26" s="34"/>
      <c r="K26" s="34"/>
      <c r="L26" s="34"/>
      <c r="M26" s="34"/>
      <c r="N26" s="34"/>
      <c r="O26" s="34"/>
      <c r="P26" s="53" t="s">
        <v>308</v>
      </c>
      <c r="Q26" s="53"/>
      <c r="R26" s="53"/>
      <c r="S26" s="53"/>
      <c r="T26" s="53"/>
      <c r="U26" s="53"/>
      <c r="V26" s="53"/>
      <c r="W26" s="53"/>
      <c r="X26" s="53"/>
      <c r="Y26" s="53"/>
      <c r="Z26" s="53"/>
      <c r="AA26" s="53"/>
      <c r="AB26" s="53"/>
      <c r="AC26" s="53"/>
      <c r="AD26" s="36">
        <v>400</v>
      </c>
      <c r="AE26" s="36"/>
      <c r="AF26" s="36"/>
      <c r="AG26" s="37">
        <v>1</v>
      </c>
      <c r="AH26" s="37"/>
      <c r="AI26" s="37"/>
      <c r="AJ26" s="37"/>
      <c r="AK26" s="38">
        <v>3902.38</v>
      </c>
      <c r="AL26" s="38"/>
      <c r="AM26" s="38"/>
      <c r="AN26" s="38"/>
      <c r="AO26" s="38"/>
      <c r="AP26" s="38"/>
      <c r="AQ26" s="31">
        <f t="shared" si="0"/>
        <v>46828.56</v>
      </c>
      <c r="AR26" s="31"/>
      <c r="AS26" s="31"/>
      <c r="AT26" s="31"/>
      <c r="AU26" s="31"/>
      <c r="AV26" s="31"/>
      <c r="AW26" s="31"/>
      <c r="AX26" s="31"/>
      <c r="AY26" s="30"/>
      <c r="AZ26" s="30"/>
      <c r="BA26" s="30"/>
      <c r="BB26" s="30"/>
      <c r="BC26" s="30"/>
      <c r="BD26" s="30"/>
      <c r="BE26" s="30"/>
      <c r="BF26" s="30"/>
      <c r="BG26" s="30"/>
      <c r="BH26" s="30"/>
      <c r="BI26" s="30"/>
      <c r="BJ26" s="30"/>
      <c r="BK26" s="30"/>
      <c r="BL26" s="30"/>
      <c r="BM26" s="30"/>
      <c r="BN26" s="30"/>
      <c r="BO26" s="30">
        <f t="shared" si="6"/>
        <v>6418.3881578947376</v>
      </c>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1">
        <f t="shared" si="1"/>
        <v>53246.948157894738</v>
      </c>
      <c r="CW26" s="31"/>
      <c r="CX26" s="31"/>
      <c r="CY26" s="31"/>
      <c r="CZ26" s="31"/>
      <c r="DA26" s="31"/>
      <c r="DB26" s="31"/>
      <c r="DC26" s="31"/>
      <c r="DD26" s="31"/>
      <c r="DE26" s="32"/>
    </row>
    <row r="27" spans="1:109" s="2" customFormat="1" ht="24.95" customHeight="1">
      <c r="A27" s="33" t="s">
        <v>309</v>
      </c>
      <c r="B27" s="34"/>
      <c r="C27" s="34"/>
      <c r="D27" s="34"/>
      <c r="E27" s="34"/>
      <c r="F27" s="34"/>
      <c r="G27" s="34"/>
      <c r="H27" s="34"/>
      <c r="I27" s="34"/>
      <c r="J27" s="34"/>
      <c r="K27" s="34"/>
      <c r="L27" s="34"/>
      <c r="M27" s="34"/>
      <c r="N27" s="34"/>
      <c r="O27" s="34"/>
      <c r="P27" s="53" t="s">
        <v>310</v>
      </c>
      <c r="Q27" s="53"/>
      <c r="R27" s="53"/>
      <c r="S27" s="53"/>
      <c r="T27" s="53"/>
      <c r="U27" s="53"/>
      <c r="V27" s="53"/>
      <c r="W27" s="53"/>
      <c r="X27" s="53"/>
      <c r="Y27" s="53"/>
      <c r="Z27" s="53"/>
      <c r="AA27" s="53"/>
      <c r="AB27" s="53"/>
      <c r="AC27" s="53"/>
      <c r="AD27" s="36">
        <v>400</v>
      </c>
      <c r="AE27" s="36"/>
      <c r="AF27" s="36"/>
      <c r="AG27" s="37">
        <v>1</v>
      </c>
      <c r="AH27" s="37"/>
      <c r="AI27" s="37"/>
      <c r="AJ27" s="37"/>
      <c r="AK27" s="38">
        <v>5017.18</v>
      </c>
      <c r="AL27" s="38"/>
      <c r="AM27" s="38"/>
      <c r="AN27" s="38"/>
      <c r="AO27" s="38"/>
      <c r="AP27" s="38"/>
      <c r="AQ27" s="31">
        <f t="shared" si="0"/>
        <v>60206.16</v>
      </c>
      <c r="AR27" s="31"/>
      <c r="AS27" s="31"/>
      <c r="AT27" s="31"/>
      <c r="AU27" s="31"/>
      <c r="AV27" s="31"/>
      <c r="AW27" s="31"/>
      <c r="AX27" s="31"/>
      <c r="AY27" s="30"/>
      <c r="AZ27" s="30"/>
      <c r="BA27" s="30"/>
      <c r="BB27" s="30"/>
      <c r="BC27" s="30"/>
      <c r="BD27" s="30"/>
      <c r="BE27" s="30"/>
      <c r="BF27" s="30"/>
      <c r="BG27" s="30"/>
      <c r="BH27" s="30"/>
      <c r="BI27" s="30"/>
      <c r="BJ27" s="30"/>
      <c r="BK27" s="30"/>
      <c r="BL27" s="30"/>
      <c r="BM27" s="30"/>
      <c r="BN27" s="30"/>
      <c r="BO27" s="30">
        <f t="shared" si="6"/>
        <v>8251.9407894736851</v>
      </c>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1">
        <f t="shared" si="1"/>
        <v>68458.100789473683</v>
      </c>
      <c r="CW27" s="31"/>
      <c r="CX27" s="31"/>
      <c r="CY27" s="31"/>
      <c r="CZ27" s="31"/>
      <c r="DA27" s="31"/>
      <c r="DB27" s="31"/>
      <c r="DC27" s="31"/>
      <c r="DD27" s="31"/>
      <c r="DE27" s="32"/>
    </row>
    <row r="28" spans="1:109" s="2" customFormat="1" ht="24.95" customHeight="1">
      <c r="A28" s="33" t="s">
        <v>311</v>
      </c>
      <c r="B28" s="34"/>
      <c r="C28" s="34"/>
      <c r="D28" s="34"/>
      <c r="E28" s="34"/>
      <c r="F28" s="34"/>
      <c r="G28" s="34"/>
      <c r="H28" s="34"/>
      <c r="I28" s="34"/>
      <c r="J28" s="34"/>
      <c r="K28" s="34"/>
      <c r="L28" s="34"/>
      <c r="M28" s="34"/>
      <c r="N28" s="34"/>
      <c r="O28" s="34"/>
      <c r="P28" s="53" t="s">
        <v>310</v>
      </c>
      <c r="Q28" s="53"/>
      <c r="R28" s="53"/>
      <c r="S28" s="53"/>
      <c r="T28" s="53"/>
      <c r="U28" s="53"/>
      <c r="V28" s="53"/>
      <c r="W28" s="53"/>
      <c r="X28" s="53"/>
      <c r="Y28" s="53"/>
      <c r="Z28" s="53"/>
      <c r="AA28" s="53"/>
      <c r="AB28" s="53"/>
      <c r="AC28" s="53"/>
      <c r="AD28" s="36">
        <v>400</v>
      </c>
      <c r="AE28" s="36"/>
      <c r="AF28" s="36"/>
      <c r="AG28" s="37">
        <v>1</v>
      </c>
      <c r="AH28" s="37"/>
      <c r="AI28" s="37"/>
      <c r="AJ28" s="37"/>
      <c r="AK28" s="38">
        <v>5017.18</v>
      </c>
      <c r="AL28" s="38"/>
      <c r="AM28" s="38"/>
      <c r="AN28" s="38"/>
      <c r="AO28" s="38"/>
      <c r="AP28" s="38"/>
      <c r="AQ28" s="31">
        <f t="shared" si="0"/>
        <v>60206.16</v>
      </c>
      <c r="AR28" s="31"/>
      <c r="AS28" s="31"/>
      <c r="AT28" s="31"/>
      <c r="AU28" s="31"/>
      <c r="AV28" s="31"/>
      <c r="AW28" s="31"/>
      <c r="AX28" s="31"/>
      <c r="AY28" s="30"/>
      <c r="AZ28" s="30"/>
      <c r="BA28" s="30"/>
      <c r="BB28" s="30"/>
      <c r="BC28" s="30"/>
      <c r="BD28" s="30"/>
      <c r="BE28" s="30"/>
      <c r="BF28" s="30"/>
      <c r="BG28" s="30"/>
      <c r="BH28" s="30"/>
      <c r="BI28" s="30"/>
      <c r="BJ28" s="30"/>
      <c r="BK28" s="30"/>
      <c r="BL28" s="30"/>
      <c r="BM28" s="30"/>
      <c r="BN28" s="30"/>
      <c r="BO28" s="30">
        <f t="shared" si="6"/>
        <v>8251.9407894736851</v>
      </c>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1">
        <f t="shared" si="1"/>
        <v>68458.100789473683</v>
      </c>
      <c r="CW28" s="31"/>
      <c r="CX28" s="31"/>
      <c r="CY28" s="31"/>
      <c r="CZ28" s="31"/>
      <c r="DA28" s="31"/>
      <c r="DB28" s="31"/>
      <c r="DC28" s="31"/>
      <c r="DD28" s="31"/>
      <c r="DE28" s="32"/>
    </row>
    <row r="29" spans="1:109" s="2" customFormat="1" ht="24.95" customHeight="1">
      <c r="A29" s="33" t="s">
        <v>295</v>
      </c>
      <c r="B29" s="34"/>
      <c r="C29" s="34"/>
      <c r="D29" s="34"/>
      <c r="E29" s="34"/>
      <c r="F29" s="34"/>
      <c r="G29" s="34"/>
      <c r="H29" s="34"/>
      <c r="I29" s="34"/>
      <c r="J29" s="34"/>
      <c r="K29" s="34"/>
      <c r="L29" s="34"/>
      <c r="M29" s="34"/>
      <c r="N29" s="34"/>
      <c r="O29" s="34"/>
      <c r="P29" s="53" t="s">
        <v>310</v>
      </c>
      <c r="Q29" s="53"/>
      <c r="R29" s="53"/>
      <c r="S29" s="53"/>
      <c r="T29" s="53"/>
      <c r="U29" s="53"/>
      <c r="V29" s="53"/>
      <c r="W29" s="53"/>
      <c r="X29" s="53"/>
      <c r="Y29" s="53"/>
      <c r="Z29" s="53"/>
      <c r="AA29" s="53"/>
      <c r="AB29" s="53"/>
      <c r="AC29" s="53"/>
      <c r="AD29" s="36">
        <v>400</v>
      </c>
      <c r="AE29" s="36"/>
      <c r="AF29" s="36"/>
      <c r="AG29" s="37">
        <v>2</v>
      </c>
      <c r="AH29" s="37"/>
      <c r="AI29" s="37"/>
      <c r="AJ29" s="37"/>
      <c r="AK29" s="38">
        <v>3916.38</v>
      </c>
      <c r="AL29" s="38"/>
      <c r="AM29" s="38"/>
      <c r="AN29" s="38"/>
      <c r="AO29" s="38"/>
      <c r="AP29" s="38"/>
      <c r="AQ29" s="31">
        <f t="shared" si="0"/>
        <v>93993.12</v>
      </c>
      <c r="AR29" s="31"/>
      <c r="AS29" s="31"/>
      <c r="AT29" s="31"/>
      <c r="AU29" s="31"/>
      <c r="AV29" s="31"/>
      <c r="AW29" s="31"/>
      <c r="AX29" s="31"/>
      <c r="AY29" s="30"/>
      <c r="AZ29" s="30"/>
      <c r="BA29" s="30"/>
      <c r="BB29" s="30"/>
      <c r="BC29" s="30"/>
      <c r="BD29" s="30"/>
      <c r="BE29" s="30"/>
      <c r="BF29" s="30"/>
      <c r="BG29" s="30"/>
      <c r="BH29" s="30"/>
      <c r="BI29" s="30"/>
      <c r="BJ29" s="30"/>
      <c r="BK29" s="30"/>
      <c r="BL29" s="30"/>
      <c r="BM29" s="30"/>
      <c r="BN29" s="30"/>
      <c r="BO29" s="30">
        <f>AK29/30.4*50*2</f>
        <v>12882.82894736842</v>
      </c>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1">
        <f t="shared" si="1"/>
        <v>106875.94894736842</v>
      </c>
      <c r="CW29" s="31"/>
      <c r="CX29" s="31"/>
      <c r="CY29" s="31"/>
      <c r="CZ29" s="31"/>
      <c r="DA29" s="31"/>
      <c r="DB29" s="31"/>
      <c r="DC29" s="31"/>
      <c r="DD29" s="31"/>
      <c r="DE29" s="32"/>
    </row>
    <row r="30" spans="1:109" s="2" customFormat="1" ht="24.95" customHeight="1">
      <c r="A30" s="33" t="s">
        <v>312</v>
      </c>
      <c r="B30" s="34"/>
      <c r="C30" s="34"/>
      <c r="D30" s="34"/>
      <c r="E30" s="34"/>
      <c r="F30" s="34"/>
      <c r="G30" s="34"/>
      <c r="H30" s="34"/>
      <c r="I30" s="34"/>
      <c r="J30" s="34"/>
      <c r="K30" s="34"/>
      <c r="L30" s="34"/>
      <c r="M30" s="34"/>
      <c r="N30" s="34"/>
      <c r="O30" s="34"/>
      <c r="P30" s="53" t="s">
        <v>310</v>
      </c>
      <c r="Q30" s="53"/>
      <c r="R30" s="53"/>
      <c r="S30" s="53"/>
      <c r="T30" s="53"/>
      <c r="U30" s="53"/>
      <c r="V30" s="53"/>
      <c r="W30" s="53"/>
      <c r="X30" s="53"/>
      <c r="Y30" s="53"/>
      <c r="Z30" s="53"/>
      <c r="AA30" s="53"/>
      <c r="AB30" s="53"/>
      <c r="AC30" s="53"/>
      <c r="AD30" s="36">
        <v>400</v>
      </c>
      <c r="AE30" s="36"/>
      <c r="AF30" s="36"/>
      <c r="AG30" s="37">
        <v>1</v>
      </c>
      <c r="AH30" s="37"/>
      <c r="AI30" s="37"/>
      <c r="AJ30" s="37"/>
      <c r="AK30" s="38">
        <v>3846.84</v>
      </c>
      <c r="AL30" s="38"/>
      <c r="AM30" s="38"/>
      <c r="AN30" s="38"/>
      <c r="AO30" s="38"/>
      <c r="AP30" s="38"/>
      <c r="AQ30" s="31">
        <f t="shared" si="0"/>
        <v>46162.080000000002</v>
      </c>
      <c r="AR30" s="31"/>
      <c r="AS30" s="31"/>
      <c r="AT30" s="31"/>
      <c r="AU30" s="31"/>
      <c r="AV30" s="31"/>
      <c r="AW30" s="31"/>
      <c r="AX30" s="31"/>
      <c r="AY30" s="30"/>
      <c r="AZ30" s="30"/>
      <c r="BA30" s="30"/>
      <c r="BB30" s="30"/>
      <c r="BC30" s="30"/>
      <c r="BD30" s="30"/>
      <c r="BE30" s="30"/>
      <c r="BF30" s="30"/>
      <c r="BG30" s="30"/>
      <c r="BH30" s="30"/>
      <c r="BI30" s="30"/>
      <c r="BJ30" s="30"/>
      <c r="BK30" s="30"/>
      <c r="BL30" s="30"/>
      <c r="BM30" s="30"/>
      <c r="BN30" s="30"/>
      <c r="BO30" s="30">
        <f t="shared" ref="BO30:BO39" si="7">AK30/30.4*50</f>
        <v>6327.0394736842118</v>
      </c>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1">
        <f t="shared" si="1"/>
        <v>52489.119473684215</v>
      </c>
      <c r="CW30" s="31"/>
      <c r="CX30" s="31"/>
      <c r="CY30" s="31"/>
      <c r="CZ30" s="31"/>
      <c r="DA30" s="31"/>
      <c r="DB30" s="31"/>
      <c r="DC30" s="31"/>
      <c r="DD30" s="31"/>
      <c r="DE30" s="32"/>
    </row>
    <row r="31" spans="1:109" s="2" customFormat="1" ht="24.95" customHeight="1">
      <c r="A31" s="33" t="s">
        <v>297</v>
      </c>
      <c r="B31" s="34"/>
      <c r="C31" s="34"/>
      <c r="D31" s="34"/>
      <c r="E31" s="34"/>
      <c r="F31" s="34"/>
      <c r="G31" s="34"/>
      <c r="H31" s="34"/>
      <c r="I31" s="34"/>
      <c r="J31" s="34"/>
      <c r="K31" s="34"/>
      <c r="L31" s="34"/>
      <c r="M31" s="34"/>
      <c r="N31" s="34"/>
      <c r="O31" s="34"/>
      <c r="P31" s="53" t="s">
        <v>314</v>
      </c>
      <c r="Q31" s="53"/>
      <c r="R31" s="53"/>
      <c r="S31" s="53"/>
      <c r="T31" s="53"/>
      <c r="U31" s="53"/>
      <c r="V31" s="53"/>
      <c r="W31" s="53"/>
      <c r="X31" s="53"/>
      <c r="Y31" s="53"/>
      <c r="Z31" s="53"/>
      <c r="AA31" s="53"/>
      <c r="AB31" s="53"/>
      <c r="AC31" s="53"/>
      <c r="AD31" s="36">
        <v>400</v>
      </c>
      <c r="AE31" s="36"/>
      <c r="AF31" s="36"/>
      <c r="AG31" s="37">
        <v>1</v>
      </c>
      <c r="AH31" s="37"/>
      <c r="AI31" s="37"/>
      <c r="AJ31" s="37"/>
      <c r="AK31" s="38">
        <v>6218.26</v>
      </c>
      <c r="AL31" s="38"/>
      <c r="AM31" s="38"/>
      <c r="AN31" s="38"/>
      <c r="AO31" s="38"/>
      <c r="AP31" s="38"/>
      <c r="AQ31" s="31">
        <f t="shared" si="0"/>
        <v>74619.12</v>
      </c>
      <c r="AR31" s="31"/>
      <c r="AS31" s="31"/>
      <c r="AT31" s="31"/>
      <c r="AU31" s="31"/>
      <c r="AV31" s="31"/>
      <c r="AW31" s="31"/>
      <c r="AX31" s="31"/>
      <c r="AY31" s="30"/>
      <c r="AZ31" s="30"/>
      <c r="BA31" s="30"/>
      <c r="BB31" s="30"/>
      <c r="BC31" s="30"/>
      <c r="BD31" s="30"/>
      <c r="BE31" s="30"/>
      <c r="BF31" s="30"/>
      <c r="BG31" s="30"/>
      <c r="BH31" s="30"/>
      <c r="BI31" s="30"/>
      <c r="BJ31" s="30"/>
      <c r="BK31" s="30"/>
      <c r="BL31" s="30"/>
      <c r="BM31" s="30"/>
      <c r="BN31" s="30"/>
      <c r="BO31" s="30">
        <f t="shared" si="7"/>
        <v>10227.401315789475</v>
      </c>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1">
        <f t="shared" si="1"/>
        <v>84846.521315789476</v>
      </c>
      <c r="CW31" s="31"/>
      <c r="CX31" s="31"/>
      <c r="CY31" s="31"/>
      <c r="CZ31" s="31"/>
      <c r="DA31" s="31"/>
      <c r="DB31" s="31"/>
      <c r="DC31" s="31"/>
      <c r="DD31" s="31"/>
      <c r="DE31" s="32"/>
    </row>
    <row r="32" spans="1:109" s="2" customFormat="1" ht="24.95" customHeight="1">
      <c r="A32" s="33" t="s">
        <v>313</v>
      </c>
      <c r="B32" s="34"/>
      <c r="C32" s="34"/>
      <c r="D32" s="34"/>
      <c r="E32" s="34"/>
      <c r="F32" s="34"/>
      <c r="G32" s="34"/>
      <c r="H32" s="34"/>
      <c r="I32" s="34"/>
      <c r="J32" s="34"/>
      <c r="K32" s="34"/>
      <c r="L32" s="34"/>
      <c r="M32" s="34"/>
      <c r="N32" s="34"/>
      <c r="O32" s="34"/>
      <c r="P32" s="53" t="s">
        <v>314</v>
      </c>
      <c r="Q32" s="53"/>
      <c r="R32" s="53"/>
      <c r="S32" s="53"/>
      <c r="T32" s="53"/>
      <c r="U32" s="53"/>
      <c r="V32" s="53"/>
      <c r="W32" s="53"/>
      <c r="X32" s="53"/>
      <c r="Y32" s="53"/>
      <c r="Z32" s="53"/>
      <c r="AA32" s="53"/>
      <c r="AB32" s="53"/>
      <c r="AC32" s="53"/>
      <c r="AD32" s="36">
        <v>400</v>
      </c>
      <c r="AE32" s="36"/>
      <c r="AF32" s="36"/>
      <c r="AG32" s="37">
        <v>2</v>
      </c>
      <c r="AH32" s="37"/>
      <c r="AI32" s="37"/>
      <c r="AJ32" s="37"/>
      <c r="AK32" s="38">
        <v>5017.18</v>
      </c>
      <c r="AL32" s="38"/>
      <c r="AM32" s="38"/>
      <c r="AN32" s="38"/>
      <c r="AO32" s="38"/>
      <c r="AP32" s="38"/>
      <c r="AQ32" s="31">
        <f t="shared" ref="AQ32" si="8">AG32*AK32*12</f>
        <v>120412.32</v>
      </c>
      <c r="AR32" s="31"/>
      <c r="AS32" s="31"/>
      <c r="AT32" s="31"/>
      <c r="AU32" s="31"/>
      <c r="AV32" s="31"/>
      <c r="AW32" s="31"/>
      <c r="AX32" s="31"/>
      <c r="AY32" s="30"/>
      <c r="AZ32" s="30"/>
      <c r="BA32" s="30"/>
      <c r="BB32" s="30"/>
      <c r="BC32" s="30"/>
      <c r="BD32" s="30"/>
      <c r="BE32" s="30"/>
      <c r="BF32" s="30"/>
      <c r="BG32" s="30"/>
      <c r="BH32" s="30"/>
      <c r="BI32" s="30"/>
      <c r="BJ32" s="30"/>
      <c r="BK32" s="30"/>
      <c r="BL32" s="30"/>
      <c r="BM32" s="30"/>
      <c r="BN32" s="30"/>
      <c r="BO32" s="30">
        <f>AK32/30.4*50*2</f>
        <v>16503.88157894737</v>
      </c>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1">
        <f t="shared" ref="CV32" si="9">SUM(AQ32:CU32)</f>
        <v>136916.20157894737</v>
      </c>
      <c r="CW32" s="31"/>
      <c r="CX32" s="31"/>
      <c r="CY32" s="31"/>
      <c r="CZ32" s="31"/>
      <c r="DA32" s="31"/>
      <c r="DB32" s="31"/>
      <c r="DC32" s="31"/>
      <c r="DD32" s="31"/>
      <c r="DE32" s="32"/>
    </row>
    <row r="33" spans="1:109" s="2" customFormat="1" ht="24.95" customHeight="1">
      <c r="A33" s="33" t="s">
        <v>315</v>
      </c>
      <c r="B33" s="34"/>
      <c r="C33" s="34"/>
      <c r="D33" s="34"/>
      <c r="E33" s="34"/>
      <c r="F33" s="34"/>
      <c r="G33" s="34"/>
      <c r="H33" s="34"/>
      <c r="I33" s="34"/>
      <c r="J33" s="34"/>
      <c r="K33" s="34"/>
      <c r="L33" s="34"/>
      <c r="M33" s="34"/>
      <c r="N33" s="34"/>
      <c r="O33" s="34"/>
      <c r="P33" s="53" t="s">
        <v>314</v>
      </c>
      <c r="Q33" s="53"/>
      <c r="R33" s="53"/>
      <c r="S33" s="53"/>
      <c r="T33" s="53"/>
      <c r="U33" s="53"/>
      <c r="V33" s="53"/>
      <c r="W33" s="53"/>
      <c r="X33" s="53"/>
      <c r="Y33" s="53"/>
      <c r="Z33" s="53"/>
      <c r="AA33" s="53"/>
      <c r="AB33" s="53"/>
      <c r="AC33" s="53"/>
      <c r="AD33" s="36">
        <v>400</v>
      </c>
      <c r="AE33" s="36"/>
      <c r="AF33" s="36"/>
      <c r="AG33" s="37">
        <v>1</v>
      </c>
      <c r="AH33" s="37"/>
      <c r="AI33" s="37"/>
      <c r="AJ33" s="37"/>
      <c r="AK33" s="38">
        <v>2325.6</v>
      </c>
      <c r="AL33" s="38"/>
      <c r="AM33" s="38"/>
      <c r="AN33" s="38"/>
      <c r="AO33" s="38"/>
      <c r="AP33" s="38"/>
      <c r="AQ33" s="31">
        <f t="shared" si="0"/>
        <v>27907.199999999997</v>
      </c>
      <c r="AR33" s="31"/>
      <c r="AS33" s="31"/>
      <c r="AT33" s="31"/>
      <c r="AU33" s="31"/>
      <c r="AV33" s="31"/>
      <c r="AW33" s="31"/>
      <c r="AX33" s="31"/>
      <c r="AY33" s="30"/>
      <c r="AZ33" s="30"/>
      <c r="BA33" s="30"/>
      <c r="BB33" s="30"/>
      <c r="BC33" s="30"/>
      <c r="BD33" s="30"/>
      <c r="BE33" s="30"/>
      <c r="BF33" s="30"/>
      <c r="BG33" s="30"/>
      <c r="BH33" s="30"/>
      <c r="BI33" s="30"/>
      <c r="BJ33" s="30"/>
      <c r="BK33" s="30"/>
      <c r="BL33" s="30"/>
      <c r="BM33" s="30"/>
      <c r="BN33" s="30"/>
      <c r="BO33" s="30">
        <f t="shared" si="7"/>
        <v>3825</v>
      </c>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1">
        <f t="shared" si="1"/>
        <v>31732.199999999997</v>
      </c>
      <c r="CW33" s="31"/>
      <c r="CX33" s="31"/>
      <c r="CY33" s="31"/>
      <c r="CZ33" s="31"/>
      <c r="DA33" s="31"/>
      <c r="DB33" s="31"/>
      <c r="DC33" s="31"/>
      <c r="DD33" s="31"/>
      <c r="DE33" s="32"/>
    </row>
    <row r="34" spans="1:109" s="2" customFormat="1" ht="24.95" customHeight="1">
      <c r="A34" s="33" t="s">
        <v>316</v>
      </c>
      <c r="B34" s="34"/>
      <c r="C34" s="34"/>
      <c r="D34" s="34"/>
      <c r="E34" s="34"/>
      <c r="F34" s="34"/>
      <c r="G34" s="34"/>
      <c r="H34" s="34"/>
      <c r="I34" s="34"/>
      <c r="J34" s="34"/>
      <c r="K34" s="34"/>
      <c r="L34" s="34"/>
      <c r="M34" s="34"/>
      <c r="N34" s="34"/>
      <c r="O34" s="34"/>
      <c r="P34" s="53" t="s">
        <v>314</v>
      </c>
      <c r="Q34" s="53"/>
      <c r="R34" s="53"/>
      <c r="S34" s="53"/>
      <c r="T34" s="53"/>
      <c r="U34" s="53"/>
      <c r="V34" s="53"/>
      <c r="W34" s="53"/>
      <c r="X34" s="53"/>
      <c r="Y34" s="53"/>
      <c r="Z34" s="53"/>
      <c r="AA34" s="53"/>
      <c r="AB34" s="53"/>
      <c r="AC34" s="53"/>
      <c r="AD34" s="36">
        <v>400</v>
      </c>
      <c r="AE34" s="36"/>
      <c r="AF34" s="36"/>
      <c r="AG34" s="37">
        <v>1</v>
      </c>
      <c r="AH34" s="37"/>
      <c r="AI34" s="37"/>
      <c r="AJ34" s="37"/>
      <c r="AK34" s="38">
        <v>2752.98</v>
      </c>
      <c r="AL34" s="38"/>
      <c r="AM34" s="38"/>
      <c r="AN34" s="38"/>
      <c r="AO34" s="38"/>
      <c r="AP34" s="38"/>
      <c r="AQ34" s="31">
        <f t="shared" si="0"/>
        <v>33035.760000000002</v>
      </c>
      <c r="AR34" s="31"/>
      <c r="AS34" s="31"/>
      <c r="AT34" s="31"/>
      <c r="AU34" s="31"/>
      <c r="AV34" s="31"/>
      <c r="AW34" s="31"/>
      <c r="AX34" s="31"/>
      <c r="AY34" s="30"/>
      <c r="AZ34" s="30"/>
      <c r="BA34" s="30"/>
      <c r="BB34" s="30"/>
      <c r="BC34" s="30"/>
      <c r="BD34" s="30"/>
      <c r="BE34" s="30"/>
      <c r="BF34" s="30"/>
      <c r="BG34" s="30"/>
      <c r="BH34" s="30"/>
      <c r="BI34" s="30"/>
      <c r="BJ34" s="30"/>
      <c r="BK34" s="30"/>
      <c r="BL34" s="30"/>
      <c r="BM34" s="30"/>
      <c r="BN34" s="30"/>
      <c r="BO34" s="30">
        <f t="shared" si="7"/>
        <v>4527.9276315789475</v>
      </c>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1">
        <f t="shared" si="1"/>
        <v>37563.687631578949</v>
      </c>
      <c r="CW34" s="31"/>
      <c r="CX34" s="31"/>
      <c r="CY34" s="31"/>
      <c r="CZ34" s="31"/>
      <c r="DA34" s="31"/>
      <c r="DB34" s="31"/>
      <c r="DC34" s="31"/>
      <c r="DD34" s="31"/>
      <c r="DE34" s="32"/>
    </row>
    <row r="35" spans="1:109" s="2" customFormat="1" ht="24.95" customHeight="1">
      <c r="A35" s="33" t="s">
        <v>297</v>
      </c>
      <c r="B35" s="34"/>
      <c r="C35" s="34"/>
      <c r="D35" s="34"/>
      <c r="E35" s="34"/>
      <c r="F35" s="34"/>
      <c r="G35" s="34"/>
      <c r="H35" s="34"/>
      <c r="I35" s="34"/>
      <c r="J35" s="34"/>
      <c r="K35" s="34"/>
      <c r="L35" s="34"/>
      <c r="M35" s="34"/>
      <c r="N35" s="34"/>
      <c r="O35" s="34"/>
      <c r="P35" s="53" t="s">
        <v>317</v>
      </c>
      <c r="Q35" s="53"/>
      <c r="R35" s="53"/>
      <c r="S35" s="53"/>
      <c r="T35" s="53"/>
      <c r="U35" s="53"/>
      <c r="V35" s="53"/>
      <c r="W35" s="53"/>
      <c r="X35" s="53"/>
      <c r="Y35" s="53"/>
      <c r="Z35" s="53"/>
      <c r="AA35" s="53"/>
      <c r="AB35" s="53"/>
      <c r="AC35" s="53"/>
      <c r="AD35" s="36">
        <v>400</v>
      </c>
      <c r="AE35" s="36"/>
      <c r="AF35" s="36"/>
      <c r="AG35" s="37">
        <v>1</v>
      </c>
      <c r="AH35" s="37"/>
      <c r="AI35" s="37"/>
      <c r="AJ35" s="37"/>
      <c r="AK35" s="38">
        <v>3846.84</v>
      </c>
      <c r="AL35" s="38"/>
      <c r="AM35" s="38"/>
      <c r="AN35" s="38"/>
      <c r="AO35" s="38"/>
      <c r="AP35" s="38"/>
      <c r="AQ35" s="31">
        <f t="shared" si="0"/>
        <v>46162.080000000002</v>
      </c>
      <c r="AR35" s="31"/>
      <c r="AS35" s="31"/>
      <c r="AT35" s="31"/>
      <c r="AU35" s="31"/>
      <c r="AV35" s="31"/>
      <c r="AW35" s="31"/>
      <c r="AX35" s="31"/>
      <c r="AY35" s="30"/>
      <c r="AZ35" s="30"/>
      <c r="BA35" s="30"/>
      <c r="BB35" s="30"/>
      <c r="BC35" s="30"/>
      <c r="BD35" s="30"/>
      <c r="BE35" s="30"/>
      <c r="BF35" s="30"/>
      <c r="BG35" s="30"/>
      <c r="BH35" s="30"/>
      <c r="BI35" s="30"/>
      <c r="BJ35" s="30"/>
      <c r="BK35" s="30"/>
      <c r="BL35" s="30"/>
      <c r="BM35" s="30"/>
      <c r="BN35" s="30"/>
      <c r="BO35" s="30">
        <f t="shared" si="7"/>
        <v>6327.0394736842118</v>
      </c>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1">
        <f t="shared" si="1"/>
        <v>52489.119473684215</v>
      </c>
      <c r="CW35" s="31"/>
      <c r="CX35" s="31"/>
      <c r="CY35" s="31"/>
      <c r="CZ35" s="31"/>
      <c r="DA35" s="31"/>
      <c r="DB35" s="31"/>
      <c r="DC35" s="31"/>
      <c r="DD35" s="31"/>
      <c r="DE35" s="32"/>
    </row>
    <row r="36" spans="1:109" s="2" customFormat="1" ht="24.95" customHeight="1">
      <c r="A36" s="33" t="s">
        <v>318</v>
      </c>
      <c r="B36" s="34"/>
      <c r="C36" s="34"/>
      <c r="D36" s="34"/>
      <c r="E36" s="34"/>
      <c r="F36" s="34"/>
      <c r="G36" s="34"/>
      <c r="H36" s="34"/>
      <c r="I36" s="34"/>
      <c r="J36" s="34"/>
      <c r="K36" s="34"/>
      <c r="L36" s="34"/>
      <c r="M36" s="34"/>
      <c r="N36" s="34"/>
      <c r="O36" s="34"/>
      <c r="P36" s="53" t="s">
        <v>319</v>
      </c>
      <c r="Q36" s="53"/>
      <c r="R36" s="53"/>
      <c r="S36" s="53"/>
      <c r="T36" s="53"/>
      <c r="U36" s="53"/>
      <c r="V36" s="53"/>
      <c r="W36" s="53"/>
      <c r="X36" s="53"/>
      <c r="Y36" s="53"/>
      <c r="Z36" s="53"/>
      <c r="AA36" s="53"/>
      <c r="AB36" s="53"/>
      <c r="AC36" s="53"/>
      <c r="AD36" s="36">
        <v>400</v>
      </c>
      <c r="AE36" s="36"/>
      <c r="AF36" s="36"/>
      <c r="AG36" s="37">
        <v>1</v>
      </c>
      <c r="AH36" s="37"/>
      <c r="AI36" s="37"/>
      <c r="AJ36" s="37"/>
      <c r="AK36" s="38">
        <v>6769.2</v>
      </c>
      <c r="AL36" s="38"/>
      <c r="AM36" s="38"/>
      <c r="AN36" s="38"/>
      <c r="AO36" s="38"/>
      <c r="AP36" s="38"/>
      <c r="AQ36" s="31">
        <f t="shared" si="0"/>
        <v>81230.399999999994</v>
      </c>
      <c r="AR36" s="31"/>
      <c r="AS36" s="31"/>
      <c r="AT36" s="31"/>
      <c r="AU36" s="31"/>
      <c r="AV36" s="31"/>
      <c r="AW36" s="31"/>
      <c r="AX36" s="31"/>
      <c r="AY36" s="30"/>
      <c r="AZ36" s="30"/>
      <c r="BA36" s="30"/>
      <c r="BB36" s="30"/>
      <c r="BC36" s="30"/>
      <c r="BD36" s="30"/>
      <c r="BE36" s="30"/>
      <c r="BF36" s="30"/>
      <c r="BG36" s="30"/>
      <c r="BH36" s="30"/>
      <c r="BI36" s="30"/>
      <c r="BJ36" s="30"/>
      <c r="BK36" s="30"/>
      <c r="BL36" s="30"/>
      <c r="BM36" s="30"/>
      <c r="BN36" s="30"/>
      <c r="BO36" s="30">
        <f t="shared" si="7"/>
        <v>11133.552631578948</v>
      </c>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1">
        <f t="shared" si="1"/>
        <v>92363.952631578941</v>
      </c>
      <c r="CW36" s="31"/>
      <c r="CX36" s="31"/>
      <c r="CY36" s="31"/>
      <c r="CZ36" s="31"/>
      <c r="DA36" s="31"/>
      <c r="DB36" s="31"/>
      <c r="DC36" s="31"/>
      <c r="DD36" s="31"/>
      <c r="DE36" s="32"/>
    </row>
    <row r="37" spans="1:109" s="2" customFormat="1" ht="24.95" customHeight="1">
      <c r="A37" s="33" t="s">
        <v>297</v>
      </c>
      <c r="B37" s="34"/>
      <c r="C37" s="34"/>
      <c r="D37" s="34"/>
      <c r="E37" s="34"/>
      <c r="F37" s="34"/>
      <c r="G37" s="34"/>
      <c r="H37" s="34"/>
      <c r="I37" s="34"/>
      <c r="J37" s="34"/>
      <c r="K37" s="34"/>
      <c r="L37" s="34"/>
      <c r="M37" s="34"/>
      <c r="N37" s="34"/>
      <c r="O37" s="34"/>
      <c r="P37" s="53" t="s">
        <v>320</v>
      </c>
      <c r="Q37" s="53"/>
      <c r="R37" s="53"/>
      <c r="S37" s="53"/>
      <c r="T37" s="53"/>
      <c r="U37" s="53"/>
      <c r="V37" s="53"/>
      <c r="W37" s="53"/>
      <c r="X37" s="53"/>
      <c r="Y37" s="53"/>
      <c r="Z37" s="53"/>
      <c r="AA37" s="53"/>
      <c r="AB37" s="53"/>
      <c r="AC37" s="53"/>
      <c r="AD37" s="36">
        <v>400</v>
      </c>
      <c r="AE37" s="36"/>
      <c r="AF37" s="36"/>
      <c r="AG37" s="37">
        <v>1</v>
      </c>
      <c r="AH37" s="37"/>
      <c r="AI37" s="37"/>
      <c r="AJ37" s="37"/>
      <c r="AK37" s="38">
        <v>6218.26</v>
      </c>
      <c r="AL37" s="38"/>
      <c r="AM37" s="38"/>
      <c r="AN37" s="38"/>
      <c r="AO37" s="38"/>
      <c r="AP37" s="38"/>
      <c r="AQ37" s="31">
        <f t="shared" si="0"/>
        <v>74619.12</v>
      </c>
      <c r="AR37" s="31"/>
      <c r="AS37" s="31"/>
      <c r="AT37" s="31"/>
      <c r="AU37" s="31"/>
      <c r="AV37" s="31"/>
      <c r="AW37" s="31"/>
      <c r="AX37" s="31"/>
      <c r="AY37" s="30"/>
      <c r="AZ37" s="30"/>
      <c r="BA37" s="30"/>
      <c r="BB37" s="30"/>
      <c r="BC37" s="30"/>
      <c r="BD37" s="30"/>
      <c r="BE37" s="30"/>
      <c r="BF37" s="30"/>
      <c r="BG37" s="30"/>
      <c r="BH37" s="30"/>
      <c r="BI37" s="30"/>
      <c r="BJ37" s="30"/>
      <c r="BK37" s="30"/>
      <c r="BL37" s="30"/>
      <c r="BM37" s="30"/>
      <c r="BN37" s="30"/>
      <c r="BO37" s="30">
        <f t="shared" si="7"/>
        <v>10227.401315789475</v>
      </c>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1">
        <f t="shared" si="1"/>
        <v>84846.521315789476</v>
      </c>
      <c r="CW37" s="31"/>
      <c r="CX37" s="31"/>
      <c r="CY37" s="31"/>
      <c r="CZ37" s="31"/>
      <c r="DA37" s="31"/>
      <c r="DB37" s="31"/>
      <c r="DC37" s="31"/>
      <c r="DD37" s="31"/>
      <c r="DE37" s="32"/>
    </row>
    <row r="38" spans="1:109" s="2" customFormat="1" ht="24.95" customHeight="1">
      <c r="A38" s="33" t="s">
        <v>297</v>
      </c>
      <c r="B38" s="34"/>
      <c r="C38" s="34"/>
      <c r="D38" s="34"/>
      <c r="E38" s="34"/>
      <c r="F38" s="34"/>
      <c r="G38" s="34"/>
      <c r="H38" s="34"/>
      <c r="I38" s="34"/>
      <c r="J38" s="34"/>
      <c r="K38" s="34"/>
      <c r="L38" s="34"/>
      <c r="M38" s="34"/>
      <c r="N38" s="34"/>
      <c r="O38" s="34"/>
      <c r="P38" s="53" t="s">
        <v>322</v>
      </c>
      <c r="Q38" s="53"/>
      <c r="R38" s="53"/>
      <c r="S38" s="53"/>
      <c r="T38" s="53"/>
      <c r="U38" s="53"/>
      <c r="V38" s="53"/>
      <c r="W38" s="53"/>
      <c r="X38" s="53"/>
      <c r="Y38" s="53"/>
      <c r="Z38" s="53"/>
      <c r="AA38" s="53"/>
      <c r="AB38" s="53"/>
      <c r="AC38" s="53"/>
      <c r="AD38" s="36">
        <v>400</v>
      </c>
      <c r="AE38" s="36"/>
      <c r="AF38" s="36"/>
      <c r="AG38" s="37">
        <v>1</v>
      </c>
      <c r="AH38" s="37"/>
      <c r="AI38" s="37"/>
      <c r="AJ38" s="37"/>
      <c r="AK38" s="38">
        <v>6769.2</v>
      </c>
      <c r="AL38" s="38"/>
      <c r="AM38" s="38"/>
      <c r="AN38" s="38"/>
      <c r="AO38" s="38"/>
      <c r="AP38" s="38"/>
      <c r="AQ38" s="31">
        <f t="shared" si="0"/>
        <v>81230.399999999994</v>
      </c>
      <c r="AR38" s="31"/>
      <c r="AS38" s="31"/>
      <c r="AT38" s="31"/>
      <c r="AU38" s="31"/>
      <c r="AV38" s="31"/>
      <c r="AW38" s="31"/>
      <c r="AX38" s="31"/>
      <c r="AY38" s="30"/>
      <c r="AZ38" s="30"/>
      <c r="BA38" s="30"/>
      <c r="BB38" s="30"/>
      <c r="BC38" s="30"/>
      <c r="BD38" s="30"/>
      <c r="BE38" s="30"/>
      <c r="BF38" s="30"/>
      <c r="BG38" s="30"/>
      <c r="BH38" s="30"/>
      <c r="BI38" s="30"/>
      <c r="BJ38" s="30"/>
      <c r="BK38" s="30"/>
      <c r="BL38" s="30"/>
      <c r="BM38" s="30"/>
      <c r="BN38" s="30"/>
      <c r="BO38" s="30">
        <f t="shared" si="7"/>
        <v>11133.552631578948</v>
      </c>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1">
        <f t="shared" si="1"/>
        <v>92363.952631578941</v>
      </c>
      <c r="CW38" s="31"/>
      <c r="CX38" s="31"/>
      <c r="CY38" s="31"/>
      <c r="CZ38" s="31"/>
      <c r="DA38" s="31"/>
      <c r="DB38" s="31"/>
      <c r="DC38" s="31"/>
      <c r="DD38" s="31"/>
      <c r="DE38" s="32"/>
    </row>
    <row r="39" spans="1:109" s="2" customFormat="1" ht="24.95" customHeight="1">
      <c r="A39" s="33" t="s">
        <v>321</v>
      </c>
      <c r="B39" s="34"/>
      <c r="C39" s="34"/>
      <c r="D39" s="34"/>
      <c r="E39" s="34"/>
      <c r="F39" s="34"/>
      <c r="G39" s="34"/>
      <c r="H39" s="34"/>
      <c r="I39" s="34"/>
      <c r="J39" s="34"/>
      <c r="K39" s="34"/>
      <c r="L39" s="34"/>
      <c r="M39" s="34"/>
      <c r="N39" s="34"/>
      <c r="O39" s="34"/>
      <c r="P39" s="53" t="s">
        <v>322</v>
      </c>
      <c r="Q39" s="53"/>
      <c r="R39" s="53"/>
      <c r="S39" s="53"/>
      <c r="T39" s="53"/>
      <c r="U39" s="53"/>
      <c r="V39" s="53"/>
      <c r="W39" s="53"/>
      <c r="X39" s="53"/>
      <c r="Y39" s="53"/>
      <c r="Z39" s="53"/>
      <c r="AA39" s="53"/>
      <c r="AB39" s="53"/>
      <c r="AC39" s="53"/>
      <c r="AD39" s="36">
        <v>400</v>
      </c>
      <c r="AE39" s="36"/>
      <c r="AF39" s="36"/>
      <c r="AG39" s="37">
        <v>1</v>
      </c>
      <c r="AH39" s="37"/>
      <c r="AI39" s="37"/>
      <c r="AJ39" s="37"/>
      <c r="AK39" s="38">
        <v>5611.72</v>
      </c>
      <c r="AL39" s="38"/>
      <c r="AM39" s="38"/>
      <c r="AN39" s="38"/>
      <c r="AO39" s="38"/>
      <c r="AP39" s="38"/>
      <c r="AQ39" s="31">
        <f t="shared" si="0"/>
        <v>67340.639999999999</v>
      </c>
      <c r="AR39" s="31"/>
      <c r="AS39" s="31"/>
      <c r="AT39" s="31"/>
      <c r="AU39" s="31"/>
      <c r="AV39" s="31"/>
      <c r="AW39" s="31"/>
      <c r="AX39" s="31"/>
      <c r="AY39" s="30"/>
      <c r="AZ39" s="30"/>
      <c r="BA39" s="30"/>
      <c r="BB39" s="30"/>
      <c r="BC39" s="30"/>
      <c r="BD39" s="30"/>
      <c r="BE39" s="30"/>
      <c r="BF39" s="30"/>
      <c r="BG39" s="30"/>
      <c r="BH39" s="30"/>
      <c r="BI39" s="30"/>
      <c r="BJ39" s="30"/>
      <c r="BK39" s="30"/>
      <c r="BL39" s="30"/>
      <c r="BM39" s="30"/>
      <c r="BN39" s="30"/>
      <c r="BO39" s="30">
        <f t="shared" si="7"/>
        <v>9229.8026315789484</v>
      </c>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1">
        <f t="shared" si="1"/>
        <v>76570.442631578946</v>
      </c>
      <c r="CW39" s="31"/>
      <c r="CX39" s="31"/>
      <c r="CY39" s="31"/>
      <c r="CZ39" s="31"/>
      <c r="DA39" s="31"/>
      <c r="DB39" s="31"/>
      <c r="DC39" s="31"/>
      <c r="DD39" s="31"/>
      <c r="DE39" s="32"/>
    </row>
    <row r="40" spans="1:109" s="2" customFormat="1" ht="24.95" customHeight="1">
      <c r="A40" s="33" t="s">
        <v>323</v>
      </c>
      <c r="B40" s="34"/>
      <c r="C40" s="34"/>
      <c r="D40" s="34"/>
      <c r="E40" s="34"/>
      <c r="F40" s="34"/>
      <c r="G40" s="34"/>
      <c r="H40" s="34"/>
      <c r="I40" s="34"/>
      <c r="J40" s="34"/>
      <c r="K40" s="34"/>
      <c r="L40" s="34"/>
      <c r="M40" s="34"/>
      <c r="N40" s="34"/>
      <c r="O40" s="34"/>
      <c r="P40" s="53" t="s">
        <v>322</v>
      </c>
      <c r="Q40" s="53"/>
      <c r="R40" s="53"/>
      <c r="S40" s="53"/>
      <c r="T40" s="53"/>
      <c r="U40" s="53"/>
      <c r="V40" s="53"/>
      <c r="W40" s="53"/>
      <c r="X40" s="53"/>
      <c r="Y40" s="53"/>
      <c r="Z40" s="53"/>
      <c r="AA40" s="53"/>
      <c r="AB40" s="53"/>
      <c r="AC40" s="53"/>
      <c r="AD40" s="36">
        <v>400</v>
      </c>
      <c r="AE40" s="36"/>
      <c r="AF40" s="36"/>
      <c r="AG40" s="37">
        <v>2</v>
      </c>
      <c r="AH40" s="37"/>
      <c r="AI40" s="37"/>
      <c r="AJ40" s="37"/>
      <c r="AK40" s="38">
        <v>4489.84</v>
      </c>
      <c r="AL40" s="38"/>
      <c r="AM40" s="38"/>
      <c r="AN40" s="38"/>
      <c r="AO40" s="38"/>
      <c r="AP40" s="38"/>
      <c r="AQ40" s="31">
        <f t="shared" si="0"/>
        <v>107756.16</v>
      </c>
      <c r="AR40" s="31"/>
      <c r="AS40" s="31"/>
      <c r="AT40" s="31"/>
      <c r="AU40" s="31"/>
      <c r="AV40" s="31"/>
      <c r="AW40" s="31"/>
      <c r="AX40" s="31"/>
      <c r="AY40" s="30"/>
      <c r="AZ40" s="30"/>
      <c r="BA40" s="30"/>
      <c r="BB40" s="30"/>
      <c r="BC40" s="30"/>
      <c r="BD40" s="30"/>
      <c r="BE40" s="30"/>
      <c r="BF40" s="30"/>
      <c r="BG40" s="30"/>
      <c r="BH40" s="30"/>
      <c r="BI40" s="30"/>
      <c r="BJ40" s="30"/>
      <c r="BK40" s="30"/>
      <c r="BL40" s="30"/>
      <c r="BM40" s="30"/>
      <c r="BN40" s="30"/>
      <c r="BO40" s="30">
        <f>AK40/30.4*50*2</f>
        <v>14769.210526315792</v>
      </c>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1">
        <f t="shared" si="1"/>
        <v>122525.37052631579</v>
      </c>
      <c r="CW40" s="31"/>
      <c r="CX40" s="31"/>
      <c r="CY40" s="31"/>
      <c r="CZ40" s="31"/>
      <c r="DA40" s="31"/>
      <c r="DB40" s="31"/>
      <c r="DC40" s="31"/>
      <c r="DD40" s="31"/>
      <c r="DE40" s="32"/>
    </row>
    <row r="41" spans="1:109" s="2" customFormat="1" ht="24.95" customHeight="1">
      <c r="A41" s="33" t="s">
        <v>324</v>
      </c>
      <c r="B41" s="34"/>
      <c r="C41" s="34"/>
      <c r="D41" s="34"/>
      <c r="E41" s="34"/>
      <c r="F41" s="34"/>
      <c r="G41" s="34"/>
      <c r="H41" s="34"/>
      <c r="I41" s="34"/>
      <c r="J41" s="34"/>
      <c r="K41" s="34"/>
      <c r="L41" s="34"/>
      <c r="M41" s="34"/>
      <c r="N41" s="34"/>
      <c r="O41" s="34"/>
      <c r="P41" s="53" t="s">
        <v>289</v>
      </c>
      <c r="Q41" s="53"/>
      <c r="R41" s="53"/>
      <c r="S41" s="53"/>
      <c r="T41" s="53"/>
      <c r="U41" s="53"/>
      <c r="V41" s="53"/>
      <c r="W41" s="53"/>
      <c r="X41" s="53"/>
      <c r="Y41" s="53"/>
      <c r="Z41" s="53"/>
      <c r="AA41" s="53"/>
      <c r="AB41" s="53"/>
      <c r="AC41" s="53"/>
      <c r="AD41" s="36">
        <v>400</v>
      </c>
      <c r="AE41" s="36"/>
      <c r="AF41" s="36"/>
      <c r="AG41" s="37">
        <v>1</v>
      </c>
      <c r="AH41" s="37"/>
      <c r="AI41" s="37"/>
      <c r="AJ41" s="37"/>
      <c r="AK41" s="38">
        <v>6769.2</v>
      </c>
      <c r="AL41" s="38"/>
      <c r="AM41" s="38"/>
      <c r="AN41" s="38"/>
      <c r="AO41" s="38"/>
      <c r="AP41" s="38"/>
      <c r="AQ41" s="31">
        <f t="shared" si="0"/>
        <v>81230.399999999994</v>
      </c>
      <c r="AR41" s="31"/>
      <c r="AS41" s="31"/>
      <c r="AT41" s="31"/>
      <c r="AU41" s="31"/>
      <c r="AV41" s="31"/>
      <c r="AW41" s="31"/>
      <c r="AX41" s="31"/>
      <c r="AY41" s="30"/>
      <c r="AZ41" s="30"/>
      <c r="BA41" s="30"/>
      <c r="BB41" s="30"/>
      <c r="BC41" s="30"/>
      <c r="BD41" s="30"/>
      <c r="BE41" s="30"/>
      <c r="BF41" s="30"/>
      <c r="BG41" s="30"/>
      <c r="BH41" s="30"/>
      <c r="BI41" s="30"/>
      <c r="BJ41" s="30"/>
      <c r="BK41" s="30"/>
      <c r="BL41" s="30"/>
      <c r="BM41" s="30"/>
      <c r="BN41" s="30"/>
      <c r="BO41" s="30">
        <f>AK41/30.4*50</f>
        <v>11133.552631578948</v>
      </c>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1">
        <f t="shared" si="1"/>
        <v>92363.952631578941</v>
      </c>
      <c r="CW41" s="31"/>
      <c r="CX41" s="31"/>
      <c r="CY41" s="31"/>
      <c r="CZ41" s="31"/>
      <c r="DA41" s="31"/>
      <c r="DB41" s="31"/>
      <c r="DC41" s="31"/>
      <c r="DD41" s="31"/>
      <c r="DE41" s="32"/>
    </row>
    <row r="42" spans="1:109" s="2" customFormat="1" ht="24.95" customHeight="1">
      <c r="A42" s="33" t="s">
        <v>307</v>
      </c>
      <c r="B42" s="34"/>
      <c r="C42" s="34"/>
      <c r="D42" s="34"/>
      <c r="E42" s="34"/>
      <c r="F42" s="34"/>
      <c r="G42" s="34"/>
      <c r="H42" s="34"/>
      <c r="I42" s="34"/>
      <c r="J42" s="34"/>
      <c r="K42" s="34"/>
      <c r="L42" s="34"/>
      <c r="M42" s="34"/>
      <c r="N42" s="34"/>
      <c r="O42" s="34"/>
      <c r="P42" s="53" t="s">
        <v>325</v>
      </c>
      <c r="Q42" s="53"/>
      <c r="R42" s="53"/>
      <c r="S42" s="53"/>
      <c r="T42" s="53"/>
      <c r="U42" s="53"/>
      <c r="V42" s="53"/>
      <c r="W42" s="53"/>
      <c r="X42" s="53"/>
      <c r="Y42" s="53"/>
      <c r="Z42" s="53"/>
      <c r="AA42" s="53"/>
      <c r="AB42" s="53"/>
      <c r="AC42" s="53"/>
      <c r="AD42" s="36">
        <v>400</v>
      </c>
      <c r="AE42" s="36"/>
      <c r="AF42" s="36"/>
      <c r="AG42" s="37">
        <v>2</v>
      </c>
      <c r="AH42" s="37"/>
      <c r="AI42" s="37"/>
      <c r="AJ42" s="37"/>
      <c r="AK42" s="38">
        <v>3902.38</v>
      </c>
      <c r="AL42" s="38"/>
      <c r="AM42" s="38"/>
      <c r="AN42" s="38"/>
      <c r="AO42" s="38"/>
      <c r="AP42" s="38"/>
      <c r="AQ42" s="31">
        <f t="shared" si="0"/>
        <v>93657.12</v>
      </c>
      <c r="AR42" s="31"/>
      <c r="AS42" s="31"/>
      <c r="AT42" s="31"/>
      <c r="AU42" s="31"/>
      <c r="AV42" s="31"/>
      <c r="AW42" s="31"/>
      <c r="AX42" s="31"/>
      <c r="AY42" s="30"/>
      <c r="AZ42" s="30"/>
      <c r="BA42" s="30"/>
      <c r="BB42" s="30"/>
      <c r="BC42" s="30"/>
      <c r="BD42" s="30"/>
      <c r="BE42" s="30"/>
      <c r="BF42" s="30"/>
      <c r="BG42" s="30"/>
      <c r="BH42" s="30"/>
      <c r="BI42" s="30"/>
      <c r="BJ42" s="30"/>
      <c r="BK42" s="30"/>
      <c r="BL42" s="30"/>
      <c r="BM42" s="30"/>
      <c r="BN42" s="30"/>
      <c r="BO42" s="30">
        <f t="shared" ref="BO42" si="10">AK42/30.4*50*2</f>
        <v>12836.776315789475</v>
      </c>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1">
        <f t="shared" si="1"/>
        <v>106493.89631578948</v>
      </c>
      <c r="CW42" s="31"/>
      <c r="CX42" s="31"/>
      <c r="CY42" s="31"/>
      <c r="CZ42" s="31"/>
      <c r="DA42" s="31"/>
      <c r="DB42" s="31"/>
      <c r="DC42" s="31"/>
      <c r="DD42" s="31"/>
      <c r="DE42" s="32"/>
    </row>
    <row r="43" spans="1:109" s="2" customFormat="1" ht="24.95" customHeight="1">
      <c r="A43" s="33" t="s">
        <v>307</v>
      </c>
      <c r="B43" s="34"/>
      <c r="C43" s="34"/>
      <c r="D43" s="34"/>
      <c r="E43" s="34"/>
      <c r="F43" s="34"/>
      <c r="G43" s="34"/>
      <c r="H43" s="34"/>
      <c r="I43" s="34"/>
      <c r="J43" s="34"/>
      <c r="K43" s="34"/>
      <c r="L43" s="34"/>
      <c r="M43" s="34"/>
      <c r="N43" s="34"/>
      <c r="O43" s="34"/>
      <c r="P43" s="53" t="s">
        <v>326</v>
      </c>
      <c r="Q43" s="53"/>
      <c r="R43" s="53"/>
      <c r="S43" s="53"/>
      <c r="T43" s="53"/>
      <c r="U43" s="53"/>
      <c r="V43" s="53"/>
      <c r="W43" s="53"/>
      <c r="X43" s="53"/>
      <c r="Y43" s="53"/>
      <c r="Z43" s="53"/>
      <c r="AA43" s="53"/>
      <c r="AB43" s="53"/>
      <c r="AC43" s="53"/>
      <c r="AD43" s="36">
        <v>400</v>
      </c>
      <c r="AE43" s="36"/>
      <c r="AF43" s="36"/>
      <c r="AG43" s="37">
        <v>1</v>
      </c>
      <c r="AH43" s="37"/>
      <c r="AI43" s="37"/>
      <c r="AJ43" s="37"/>
      <c r="AK43" s="38">
        <v>3846.84</v>
      </c>
      <c r="AL43" s="38"/>
      <c r="AM43" s="38"/>
      <c r="AN43" s="38"/>
      <c r="AO43" s="38"/>
      <c r="AP43" s="38"/>
      <c r="AQ43" s="31">
        <f t="shared" si="0"/>
        <v>46162.080000000002</v>
      </c>
      <c r="AR43" s="31"/>
      <c r="AS43" s="31"/>
      <c r="AT43" s="31"/>
      <c r="AU43" s="31"/>
      <c r="AV43" s="31"/>
      <c r="AW43" s="31"/>
      <c r="AX43" s="31"/>
      <c r="AY43" s="30"/>
      <c r="AZ43" s="30"/>
      <c r="BA43" s="30"/>
      <c r="BB43" s="30"/>
      <c r="BC43" s="30"/>
      <c r="BD43" s="30"/>
      <c r="BE43" s="30"/>
      <c r="BF43" s="30"/>
      <c r="BG43" s="30"/>
      <c r="BH43" s="30"/>
      <c r="BI43" s="30"/>
      <c r="BJ43" s="30"/>
      <c r="BK43" s="30"/>
      <c r="BL43" s="30"/>
      <c r="BM43" s="30"/>
      <c r="BN43" s="30"/>
      <c r="BO43" s="30">
        <f>AK43/30.4*50</f>
        <v>6327.0394736842118</v>
      </c>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1">
        <f t="shared" si="1"/>
        <v>52489.119473684215</v>
      </c>
      <c r="CW43" s="31"/>
      <c r="CX43" s="31"/>
      <c r="CY43" s="31"/>
      <c r="CZ43" s="31"/>
      <c r="DA43" s="31"/>
      <c r="DB43" s="31"/>
      <c r="DC43" s="31"/>
      <c r="DD43" s="31"/>
      <c r="DE43" s="32"/>
    </row>
    <row r="44" spans="1:109" s="2" customFormat="1" ht="24.95" customHeight="1">
      <c r="A44" s="33" t="s">
        <v>327</v>
      </c>
      <c r="B44" s="34"/>
      <c r="C44" s="34"/>
      <c r="D44" s="34"/>
      <c r="E44" s="34"/>
      <c r="F44" s="34"/>
      <c r="G44" s="34"/>
      <c r="H44" s="34"/>
      <c r="I44" s="34"/>
      <c r="J44" s="34"/>
      <c r="K44" s="34"/>
      <c r="L44" s="34"/>
      <c r="M44" s="34"/>
      <c r="N44" s="34"/>
      <c r="O44" s="34"/>
      <c r="P44" s="53" t="s">
        <v>328</v>
      </c>
      <c r="Q44" s="53"/>
      <c r="R44" s="53"/>
      <c r="S44" s="53"/>
      <c r="T44" s="53"/>
      <c r="U44" s="53"/>
      <c r="V44" s="53"/>
      <c r="W44" s="53"/>
      <c r="X44" s="53"/>
      <c r="Y44" s="53"/>
      <c r="Z44" s="53"/>
      <c r="AA44" s="53"/>
      <c r="AB44" s="53"/>
      <c r="AC44" s="53"/>
      <c r="AD44" s="36">
        <v>400</v>
      </c>
      <c r="AE44" s="36"/>
      <c r="AF44" s="36"/>
      <c r="AG44" s="37">
        <v>1</v>
      </c>
      <c r="AH44" s="37"/>
      <c r="AI44" s="37"/>
      <c r="AJ44" s="37"/>
      <c r="AK44" s="38">
        <v>3902.38</v>
      </c>
      <c r="AL44" s="38"/>
      <c r="AM44" s="38"/>
      <c r="AN44" s="38"/>
      <c r="AO44" s="38"/>
      <c r="AP44" s="38"/>
      <c r="AQ44" s="31">
        <f t="shared" si="0"/>
        <v>46828.56</v>
      </c>
      <c r="AR44" s="31"/>
      <c r="AS44" s="31"/>
      <c r="AT44" s="31"/>
      <c r="AU44" s="31"/>
      <c r="AV44" s="31"/>
      <c r="AW44" s="31"/>
      <c r="AX44" s="31"/>
      <c r="AY44" s="30"/>
      <c r="AZ44" s="30"/>
      <c r="BA44" s="30"/>
      <c r="BB44" s="30"/>
      <c r="BC44" s="30"/>
      <c r="BD44" s="30"/>
      <c r="BE44" s="30"/>
      <c r="BF44" s="30"/>
      <c r="BG44" s="30"/>
      <c r="BH44" s="30"/>
      <c r="BI44" s="30"/>
      <c r="BJ44" s="30"/>
      <c r="BK44" s="30"/>
      <c r="BL44" s="30"/>
      <c r="BM44" s="30"/>
      <c r="BN44" s="30"/>
      <c r="BO44" s="30">
        <f>AK44/30.4*50</f>
        <v>6418.3881578947376</v>
      </c>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1">
        <f t="shared" si="1"/>
        <v>53246.948157894738</v>
      </c>
      <c r="CW44" s="31"/>
      <c r="CX44" s="31"/>
      <c r="CY44" s="31"/>
      <c r="CZ44" s="31"/>
      <c r="DA44" s="31"/>
      <c r="DB44" s="31"/>
      <c r="DC44" s="31"/>
      <c r="DD44" s="31"/>
      <c r="DE44" s="32"/>
    </row>
    <row r="45" spans="1:109" s="2" customFormat="1" ht="24.95" customHeight="1">
      <c r="A45" s="33" t="s">
        <v>295</v>
      </c>
      <c r="B45" s="34"/>
      <c r="C45" s="34"/>
      <c r="D45" s="34"/>
      <c r="E45" s="34"/>
      <c r="F45" s="34"/>
      <c r="G45" s="34"/>
      <c r="H45" s="34"/>
      <c r="I45" s="34"/>
      <c r="J45" s="34"/>
      <c r="K45" s="34"/>
      <c r="L45" s="34"/>
      <c r="M45" s="34"/>
      <c r="N45" s="34"/>
      <c r="O45" s="34"/>
      <c r="P45" s="53" t="s">
        <v>328</v>
      </c>
      <c r="Q45" s="53"/>
      <c r="R45" s="53"/>
      <c r="S45" s="53"/>
      <c r="T45" s="53"/>
      <c r="U45" s="53"/>
      <c r="V45" s="53"/>
      <c r="W45" s="53"/>
      <c r="X45" s="53"/>
      <c r="Y45" s="53"/>
      <c r="Z45" s="53"/>
      <c r="AA45" s="53"/>
      <c r="AB45" s="53"/>
      <c r="AC45" s="53"/>
      <c r="AD45" s="36">
        <v>400</v>
      </c>
      <c r="AE45" s="36"/>
      <c r="AF45" s="36"/>
      <c r="AG45" s="37">
        <v>1</v>
      </c>
      <c r="AH45" s="37"/>
      <c r="AI45" s="37"/>
      <c r="AJ45" s="37"/>
      <c r="AK45" s="38">
        <v>3902.38</v>
      </c>
      <c r="AL45" s="38"/>
      <c r="AM45" s="38"/>
      <c r="AN45" s="38"/>
      <c r="AO45" s="38"/>
      <c r="AP45" s="38"/>
      <c r="AQ45" s="31">
        <f t="shared" si="0"/>
        <v>46828.56</v>
      </c>
      <c r="AR45" s="31"/>
      <c r="AS45" s="31"/>
      <c r="AT45" s="31"/>
      <c r="AU45" s="31"/>
      <c r="AV45" s="31"/>
      <c r="AW45" s="31"/>
      <c r="AX45" s="31"/>
      <c r="AY45" s="30"/>
      <c r="AZ45" s="30"/>
      <c r="BA45" s="30"/>
      <c r="BB45" s="30"/>
      <c r="BC45" s="30"/>
      <c r="BD45" s="30"/>
      <c r="BE45" s="30"/>
      <c r="BF45" s="30"/>
      <c r="BG45" s="30"/>
      <c r="BH45" s="30"/>
      <c r="BI45" s="30"/>
      <c r="BJ45" s="30"/>
      <c r="BK45" s="30"/>
      <c r="BL45" s="30"/>
      <c r="BM45" s="30"/>
      <c r="BN45" s="30"/>
      <c r="BO45" s="30">
        <f t="shared" ref="BO45:BO57" si="11">AK45/30.4*50</f>
        <v>6418.3881578947376</v>
      </c>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1">
        <f t="shared" si="1"/>
        <v>53246.948157894738</v>
      </c>
      <c r="CW45" s="31"/>
      <c r="CX45" s="31"/>
      <c r="CY45" s="31"/>
      <c r="CZ45" s="31"/>
      <c r="DA45" s="31"/>
      <c r="DB45" s="31"/>
      <c r="DC45" s="31"/>
      <c r="DD45" s="31"/>
      <c r="DE45" s="32"/>
    </row>
    <row r="46" spans="1:109" s="2" customFormat="1" ht="24.95" customHeight="1">
      <c r="A46" s="33" t="s">
        <v>329</v>
      </c>
      <c r="B46" s="34"/>
      <c r="C46" s="34"/>
      <c r="D46" s="34"/>
      <c r="E46" s="34"/>
      <c r="F46" s="34"/>
      <c r="G46" s="34"/>
      <c r="H46" s="34"/>
      <c r="I46" s="34"/>
      <c r="J46" s="34"/>
      <c r="K46" s="34"/>
      <c r="L46" s="34"/>
      <c r="M46" s="34"/>
      <c r="N46" s="34"/>
      <c r="O46" s="34"/>
      <c r="P46" s="53" t="s">
        <v>330</v>
      </c>
      <c r="Q46" s="53"/>
      <c r="R46" s="53"/>
      <c r="S46" s="53"/>
      <c r="T46" s="53"/>
      <c r="U46" s="53"/>
      <c r="V46" s="53"/>
      <c r="W46" s="53"/>
      <c r="X46" s="53"/>
      <c r="Y46" s="53"/>
      <c r="Z46" s="53"/>
      <c r="AA46" s="53"/>
      <c r="AB46" s="53"/>
      <c r="AC46" s="53"/>
      <c r="AD46" s="36">
        <v>400</v>
      </c>
      <c r="AE46" s="36"/>
      <c r="AF46" s="36"/>
      <c r="AG46" s="37">
        <v>1</v>
      </c>
      <c r="AH46" s="37"/>
      <c r="AI46" s="37"/>
      <c r="AJ46" s="37"/>
      <c r="AK46" s="38">
        <v>5601.62</v>
      </c>
      <c r="AL46" s="38"/>
      <c r="AM46" s="38"/>
      <c r="AN46" s="38"/>
      <c r="AO46" s="38"/>
      <c r="AP46" s="38"/>
      <c r="AQ46" s="31">
        <f t="shared" si="0"/>
        <v>67219.44</v>
      </c>
      <c r="AR46" s="31"/>
      <c r="AS46" s="31"/>
      <c r="AT46" s="31"/>
      <c r="AU46" s="31"/>
      <c r="AV46" s="31"/>
      <c r="AW46" s="31"/>
      <c r="AX46" s="31"/>
      <c r="AY46" s="30"/>
      <c r="AZ46" s="30"/>
      <c r="BA46" s="30"/>
      <c r="BB46" s="30"/>
      <c r="BC46" s="30"/>
      <c r="BD46" s="30"/>
      <c r="BE46" s="30"/>
      <c r="BF46" s="30"/>
      <c r="BG46" s="30"/>
      <c r="BH46" s="30"/>
      <c r="BI46" s="30"/>
      <c r="BJ46" s="30"/>
      <c r="BK46" s="30"/>
      <c r="BL46" s="30"/>
      <c r="BM46" s="30"/>
      <c r="BN46" s="30"/>
      <c r="BO46" s="30">
        <f t="shared" si="11"/>
        <v>9213.1907894736833</v>
      </c>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1">
        <f t="shared" si="1"/>
        <v>76432.630789473682</v>
      </c>
      <c r="CW46" s="31"/>
      <c r="CX46" s="31"/>
      <c r="CY46" s="31"/>
      <c r="CZ46" s="31"/>
      <c r="DA46" s="31"/>
      <c r="DB46" s="31"/>
      <c r="DC46" s="31"/>
      <c r="DD46" s="31"/>
      <c r="DE46" s="32"/>
    </row>
    <row r="47" spans="1:109" s="2" customFormat="1" ht="24.95" customHeight="1">
      <c r="A47" s="33" t="s">
        <v>331</v>
      </c>
      <c r="B47" s="34"/>
      <c r="C47" s="34"/>
      <c r="D47" s="34"/>
      <c r="E47" s="34"/>
      <c r="F47" s="34"/>
      <c r="G47" s="34"/>
      <c r="H47" s="34"/>
      <c r="I47" s="34"/>
      <c r="J47" s="34"/>
      <c r="K47" s="34"/>
      <c r="L47" s="34"/>
      <c r="M47" s="34"/>
      <c r="N47" s="34"/>
      <c r="O47" s="34"/>
      <c r="P47" s="53" t="s">
        <v>332</v>
      </c>
      <c r="Q47" s="53"/>
      <c r="R47" s="53"/>
      <c r="S47" s="53"/>
      <c r="T47" s="53"/>
      <c r="U47" s="53"/>
      <c r="V47" s="53"/>
      <c r="W47" s="53"/>
      <c r="X47" s="53"/>
      <c r="Y47" s="53"/>
      <c r="Z47" s="53"/>
      <c r="AA47" s="53"/>
      <c r="AB47" s="53"/>
      <c r="AC47" s="53"/>
      <c r="AD47" s="36">
        <v>400</v>
      </c>
      <c r="AE47" s="36"/>
      <c r="AF47" s="36"/>
      <c r="AG47" s="37">
        <v>1</v>
      </c>
      <c r="AH47" s="37"/>
      <c r="AI47" s="37"/>
      <c r="AJ47" s="37"/>
      <c r="AK47" s="38">
        <v>8839.06</v>
      </c>
      <c r="AL47" s="38"/>
      <c r="AM47" s="38"/>
      <c r="AN47" s="38"/>
      <c r="AO47" s="38"/>
      <c r="AP47" s="38"/>
      <c r="AQ47" s="31">
        <f t="shared" si="0"/>
        <v>106068.72</v>
      </c>
      <c r="AR47" s="31"/>
      <c r="AS47" s="31"/>
      <c r="AT47" s="31"/>
      <c r="AU47" s="31"/>
      <c r="AV47" s="31"/>
      <c r="AW47" s="31"/>
      <c r="AX47" s="31"/>
      <c r="AY47" s="30"/>
      <c r="AZ47" s="30"/>
      <c r="BA47" s="30"/>
      <c r="BB47" s="30"/>
      <c r="BC47" s="30"/>
      <c r="BD47" s="30"/>
      <c r="BE47" s="30"/>
      <c r="BF47" s="30"/>
      <c r="BG47" s="30"/>
      <c r="BH47" s="30"/>
      <c r="BI47" s="30"/>
      <c r="BJ47" s="30"/>
      <c r="BK47" s="30"/>
      <c r="BL47" s="30"/>
      <c r="BM47" s="30"/>
      <c r="BN47" s="30"/>
      <c r="BO47" s="30">
        <f t="shared" si="11"/>
        <v>14537.927631578947</v>
      </c>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1">
        <f t="shared" si="1"/>
        <v>120606.64763157895</v>
      </c>
      <c r="CW47" s="31"/>
      <c r="CX47" s="31"/>
      <c r="CY47" s="31"/>
      <c r="CZ47" s="31"/>
      <c r="DA47" s="31"/>
      <c r="DB47" s="31"/>
      <c r="DC47" s="31"/>
      <c r="DD47" s="31"/>
      <c r="DE47" s="32"/>
    </row>
    <row r="48" spans="1:109" s="2" customFormat="1" ht="24.95" customHeight="1">
      <c r="A48" s="33" t="s">
        <v>307</v>
      </c>
      <c r="B48" s="34"/>
      <c r="C48" s="34"/>
      <c r="D48" s="34"/>
      <c r="E48" s="34"/>
      <c r="F48" s="34"/>
      <c r="G48" s="34"/>
      <c r="H48" s="34"/>
      <c r="I48" s="34"/>
      <c r="J48" s="34"/>
      <c r="K48" s="34"/>
      <c r="L48" s="34"/>
      <c r="M48" s="34"/>
      <c r="N48" s="34"/>
      <c r="O48" s="34"/>
      <c r="P48" s="53" t="s">
        <v>289</v>
      </c>
      <c r="Q48" s="53"/>
      <c r="R48" s="53"/>
      <c r="S48" s="53"/>
      <c r="T48" s="53"/>
      <c r="U48" s="53"/>
      <c r="V48" s="53"/>
      <c r="W48" s="53"/>
      <c r="X48" s="53"/>
      <c r="Y48" s="53"/>
      <c r="Z48" s="53"/>
      <c r="AA48" s="53"/>
      <c r="AB48" s="53"/>
      <c r="AC48" s="53"/>
      <c r="AD48" s="36">
        <v>400</v>
      </c>
      <c r="AE48" s="36"/>
      <c r="AF48" s="36"/>
      <c r="AG48" s="37">
        <v>1</v>
      </c>
      <c r="AH48" s="37"/>
      <c r="AI48" s="37"/>
      <c r="AJ48" s="37"/>
      <c r="AK48" s="38">
        <v>2752.98</v>
      </c>
      <c r="AL48" s="38"/>
      <c r="AM48" s="38"/>
      <c r="AN48" s="38"/>
      <c r="AO48" s="38"/>
      <c r="AP48" s="38"/>
      <c r="AQ48" s="31">
        <f t="shared" si="0"/>
        <v>33035.760000000002</v>
      </c>
      <c r="AR48" s="31"/>
      <c r="AS48" s="31"/>
      <c r="AT48" s="31"/>
      <c r="AU48" s="31"/>
      <c r="AV48" s="31"/>
      <c r="AW48" s="31"/>
      <c r="AX48" s="31"/>
      <c r="AY48" s="30"/>
      <c r="AZ48" s="30"/>
      <c r="BA48" s="30"/>
      <c r="BB48" s="30"/>
      <c r="BC48" s="30"/>
      <c r="BD48" s="30"/>
      <c r="BE48" s="30"/>
      <c r="BF48" s="30"/>
      <c r="BG48" s="30"/>
      <c r="BH48" s="30"/>
      <c r="BI48" s="30"/>
      <c r="BJ48" s="30"/>
      <c r="BK48" s="30"/>
      <c r="BL48" s="30"/>
      <c r="BM48" s="30"/>
      <c r="BN48" s="30"/>
      <c r="BO48" s="30">
        <f t="shared" si="11"/>
        <v>4527.9276315789475</v>
      </c>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1">
        <f t="shared" si="1"/>
        <v>37563.687631578949</v>
      </c>
      <c r="CW48" s="31"/>
      <c r="CX48" s="31"/>
      <c r="CY48" s="31"/>
      <c r="CZ48" s="31"/>
      <c r="DA48" s="31"/>
      <c r="DB48" s="31"/>
      <c r="DC48" s="31"/>
      <c r="DD48" s="31"/>
      <c r="DE48" s="32"/>
    </row>
    <row r="49" spans="1:109" s="2" customFormat="1" ht="24.95" customHeight="1">
      <c r="A49" s="33" t="s">
        <v>307</v>
      </c>
      <c r="B49" s="34"/>
      <c r="C49" s="34"/>
      <c r="D49" s="34"/>
      <c r="E49" s="34"/>
      <c r="F49" s="34"/>
      <c r="G49" s="34"/>
      <c r="H49" s="34"/>
      <c r="I49" s="34"/>
      <c r="J49" s="34"/>
      <c r="K49" s="34"/>
      <c r="L49" s="34"/>
      <c r="M49" s="34"/>
      <c r="N49" s="34"/>
      <c r="O49" s="34"/>
      <c r="P49" s="53" t="s">
        <v>308</v>
      </c>
      <c r="Q49" s="53"/>
      <c r="R49" s="53"/>
      <c r="S49" s="53"/>
      <c r="T49" s="53"/>
      <c r="U49" s="53"/>
      <c r="V49" s="53"/>
      <c r="W49" s="53"/>
      <c r="X49" s="53"/>
      <c r="Y49" s="53"/>
      <c r="Z49" s="53"/>
      <c r="AA49" s="53"/>
      <c r="AB49" s="53"/>
      <c r="AC49" s="53"/>
      <c r="AD49" s="36">
        <v>400</v>
      </c>
      <c r="AE49" s="36"/>
      <c r="AF49" s="36"/>
      <c r="AG49" s="37">
        <v>1</v>
      </c>
      <c r="AH49" s="37"/>
      <c r="AI49" s="37"/>
      <c r="AJ49" s="37"/>
      <c r="AK49" s="38">
        <v>3846.84</v>
      </c>
      <c r="AL49" s="38"/>
      <c r="AM49" s="38"/>
      <c r="AN49" s="38"/>
      <c r="AO49" s="38"/>
      <c r="AP49" s="38"/>
      <c r="AQ49" s="31">
        <f t="shared" si="0"/>
        <v>46162.080000000002</v>
      </c>
      <c r="AR49" s="31"/>
      <c r="AS49" s="31"/>
      <c r="AT49" s="31"/>
      <c r="AU49" s="31"/>
      <c r="AV49" s="31"/>
      <c r="AW49" s="31"/>
      <c r="AX49" s="31"/>
      <c r="AY49" s="30"/>
      <c r="AZ49" s="30"/>
      <c r="BA49" s="30"/>
      <c r="BB49" s="30"/>
      <c r="BC49" s="30"/>
      <c r="BD49" s="30"/>
      <c r="BE49" s="30"/>
      <c r="BF49" s="30"/>
      <c r="BG49" s="30"/>
      <c r="BH49" s="30"/>
      <c r="BI49" s="30"/>
      <c r="BJ49" s="30"/>
      <c r="BK49" s="30"/>
      <c r="BL49" s="30"/>
      <c r="BM49" s="30"/>
      <c r="BN49" s="30"/>
      <c r="BO49" s="30">
        <f t="shared" si="11"/>
        <v>6327.0394736842118</v>
      </c>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1">
        <f t="shared" si="1"/>
        <v>52489.119473684215</v>
      </c>
      <c r="CW49" s="31"/>
      <c r="CX49" s="31"/>
      <c r="CY49" s="31"/>
      <c r="CZ49" s="31"/>
      <c r="DA49" s="31"/>
      <c r="DB49" s="31"/>
      <c r="DC49" s="31"/>
      <c r="DD49" s="31"/>
      <c r="DE49" s="32"/>
    </row>
    <row r="50" spans="1:109" s="2" customFormat="1" ht="24.95" customHeight="1">
      <c r="A50" s="33" t="s">
        <v>333</v>
      </c>
      <c r="B50" s="34"/>
      <c r="C50" s="34"/>
      <c r="D50" s="34"/>
      <c r="E50" s="34"/>
      <c r="F50" s="34"/>
      <c r="G50" s="34"/>
      <c r="H50" s="34"/>
      <c r="I50" s="34"/>
      <c r="J50" s="34"/>
      <c r="K50" s="34"/>
      <c r="L50" s="34"/>
      <c r="M50" s="34"/>
      <c r="N50" s="34"/>
      <c r="O50" s="34"/>
      <c r="P50" s="53" t="s">
        <v>332</v>
      </c>
      <c r="Q50" s="53"/>
      <c r="R50" s="53"/>
      <c r="S50" s="53"/>
      <c r="T50" s="53"/>
      <c r="U50" s="53"/>
      <c r="V50" s="53"/>
      <c r="W50" s="53"/>
      <c r="X50" s="53"/>
      <c r="Y50" s="53"/>
      <c r="Z50" s="53"/>
      <c r="AA50" s="53"/>
      <c r="AB50" s="53"/>
      <c r="AC50" s="53"/>
      <c r="AD50" s="36">
        <v>400</v>
      </c>
      <c r="AE50" s="36"/>
      <c r="AF50" s="36"/>
      <c r="AG50" s="37">
        <v>1</v>
      </c>
      <c r="AH50" s="37"/>
      <c r="AI50" s="37"/>
      <c r="AJ50" s="37"/>
      <c r="AK50" s="38">
        <v>5017.18</v>
      </c>
      <c r="AL50" s="38"/>
      <c r="AM50" s="38"/>
      <c r="AN50" s="38"/>
      <c r="AO50" s="38"/>
      <c r="AP50" s="38"/>
      <c r="AQ50" s="31">
        <f t="shared" si="0"/>
        <v>60206.16</v>
      </c>
      <c r="AR50" s="31"/>
      <c r="AS50" s="31"/>
      <c r="AT50" s="31"/>
      <c r="AU50" s="31"/>
      <c r="AV50" s="31"/>
      <c r="AW50" s="31"/>
      <c r="AX50" s="31"/>
      <c r="AY50" s="30"/>
      <c r="AZ50" s="30"/>
      <c r="BA50" s="30"/>
      <c r="BB50" s="30"/>
      <c r="BC50" s="30"/>
      <c r="BD50" s="30"/>
      <c r="BE50" s="30"/>
      <c r="BF50" s="30"/>
      <c r="BG50" s="30"/>
      <c r="BH50" s="30"/>
      <c r="BI50" s="30"/>
      <c r="BJ50" s="30"/>
      <c r="BK50" s="30"/>
      <c r="BL50" s="30"/>
      <c r="BM50" s="30"/>
      <c r="BN50" s="30"/>
      <c r="BO50" s="30">
        <f t="shared" si="11"/>
        <v>8251.9407894736851</v>
      </c>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1">
        <f t="shared" si="1"/>
        <v>68458.100789473683</v>
      </c>
      <c r="CW50" s="31"/>
      <c r="CX50" s="31"/>
      <c r="CY50" s="31"/>
      <c r="CZ50" s="31"/>
      <c r="DA50" s="31"/>
      <c r="DB50" s="31"/>
      <c r="DC50" s="31"/>
      <c r="DD50" s="31"/>
      <c r="DE50" s="32"/>
    </row>
    <row r="51" spans="1:109" s="2" customFormat="1" ht="24.95" customHeight="1">
      <c r="A51" s="33" t="s">
        <v>295</v>
      </c>
      <c r="B51" s="34"/>
      <c r="C51" s="34"/>
      <c r="D51" s="34"/>
      <c r="E51" s="34"/>
      <c r="F51" s="34"/>
      <c r="G51" s="34"/>
      <c r="H51" s="34"/>
      <c r="I51" s="34"/>
      <c r="J51" s="34"/>
      <c r="K51" s="34"/>
      <c r="L51" s="34"/>
      <c r="M51" s="34"/>
      <c r="N51" s="34"/>
      <c r="O51" s="34"/>
      <c r="P51" s="53" t="s">
        <v>332</v>
      </c>
      <c r="Q51" s="53"/>
      <c r="R51" s="53"/>
      <c r="S51" s="53"/>
      <c r="T51" s="53"/>
      <c r="U51" s="53"/>
      <c r="V51" s="53"/>
      <c r="W51" s="53"/>
      <c r="X51" s="53"/>
      <c r="Y51" s="53"/>
      <c r="Z51" s="53"/>
      <c r="AA51" s="53"/>
      <c r="AB51" s="53"/>
      <c r="AC51" s="53"/>
      <c r="AD51" s="36">
        <v>400</v>
      </c>
      <c r="AE51" s="36"/>
      <c r="AF51" s="36"/>
      <c r="AG51" s="37">
        <v>1</v>
      </c>
      <c r="AH51" s="37"/>
      <c r="AI51" s="37"/>
      <c r="AJ51" s="37"/>
      <c r="AK51" s="38">
        <v>2752.98</v>
      </c>
      <c r="AL51" s="38"/>
      <c r="AM51" s="38"/>
      <c r="AN51" s="38"/>
      <c r="AO51" s="38"/>
      <c r="AP51" s="38"/>
      <c r="AQ51" s="31">
        <f t="shared" si="0"/>
        <v>33035.760000000002</v>
      </c>
      <c r="AR51" s="31"/>
      <c r="AS51" s="31"/>
      <c r="AT51" s="31"/>
      <c r="AU51" s="31"/>
      <c r="AV51" s="31"/>
      <c r="AW51" s="31"/>
      <c r="AX51" s="31"/>
      <c r="AY51" s="30"/>
      <c r="AZ51" s="30"/>
      <c r="BA51" s="30"/>
      <c r="BB51" s="30"/>
      <c r="BC51" s="30"/>
      <c r="BD51" s="30"/>
      <c r="BE51" s="30"/>
      <c r="BF51" s="30"/>
      <c r="BG51" s="30"/>
      <c r="BH51" s="30"/>
      <c r="BI51" s="30"/>
      <c r="BJ51" s="30"/>
      <c r="BK51" s="30"/>
      <c r="BL51" s="30"/>
      <c r="BM51" s="30"/>
      <c r="BN51" s="30"/>
      <c r="BO51" s="30">
        <f t="shared" si="11"/>
        <v>4527.9276315789475</v>
      </c>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1">
        <f t="shared" si="1"/>
        <v>37563.687631578949</v>
      </c>
      <c r="CW51" s="31"/>
      <c r="CX51" s="31"/>
      <c r="CY51" s="31"/>
      <c r="CZ51" s="31"/>
      <c r="DA51" s="31"/>
      <c r="DB51" s="31"/>
      <c r="DC51" s="31"/>
      <c r="DD51" s="31"/>
      <c r="DE51" s="32"/>
    </row>
    <row r="52" spans="1:109" s="2" customFormat="1" ht="24.95" customHeight="1">
      <c r="A52" s="33" t="s">
        <v>334</v>
      </c>
      <c r="B52" s="34"/>
      <c r="C52" s="34"/>
      <c r="D52" s="34"/>
      <c r="E52" s="34"/>
      <c r="F52" s="34"/>
      <c r="G52" s="34"/>
      <c r="H52" s="34"/>
      <c r="I52" s="34"/>
      <c r="J52" s="34"/>
      <c r="K52" s="34"/>
      <c r="L52" s="34"/>
      <c r="M52" s="34"/>
      <c r="N52" s="34"/>
      <c r="O52" s="34"/>
      <c r="P52" s="53" t="s">
        <v>335</v>
      </c>
      <c r="Q52" s="53"/>
      <c r="R52" s="53"/>
      <c r="S52" s="53"/>
      <c r="T52" s="53"/>
      <c r="U52" s="53"/>
      <c r="V52" s="53"/>
      <c r="W52" s="53"/>
      <c r="X52" s="53"/>
      <c r="Y52" s="53"/>
      <c r="Z52" s="53"/>
      <c r="AA52" s="53"/>
      <c r="AB52" s="53"/>
      <c r="AC52" s="53"/>
      <c r="AD52" s="36">
        <v>400</v>
      </c>
      <c r="AE52" s="36"/>
      <c r="AF52" s="36"/>
      <c r="AG52" s="37">
        <v>1</v>
      </c>
      <c r="AH52" s="37"/>
      <c r="AI52" s="37"/>
      <c r="AJ52" s="37"/>
      <c r="AK52" s="38">
        <v>3846.84</v>
      </c>
      <c r="AL52" s="38"/>
      <c r="AM52" s="38"/>
      <c r="AN52" s="38"/>
      <c r="AO52" s="38"/>
      <c r="AP52" s="38"/>
      <c r="AQ52" s="31">
        <f t="shared" si="0"/>
        <v>46162.080000000002</v>
      </c>
      <c r="AR52" s="31"/>
      <c r="AS52" s="31"/>
      <c r="AT52" s="31"/>
      <c r="AU52" s="31"/>
      <c r="AV52" s="31"/>
      <c r="AW52" s="31"/>
      <c r="AX52" s="31"/>
      <c r="AY52" s="30"/>
      <c r="AZ52" s="30"/>
      <c r="BA52" s="30"/>
      <c r="BB52" s="30"/>
      <c r="BC52" s="30"/>
      <c r="BD52" s="30"/>
      <c r="BE52" s="30"/>
      <c r="BF52" s="30"/>
      <c r="BG52" s="30"/>
      <c r="BH52" s="30"/>
      <c r="BI52" s="30"/>
      <c r="BJ52" s="30"/>
      <c r="BK52" s="30"/>
      <c r="BL52" s="30"/>
      <c r="BM52" s="30"/>
      <c r="BN52" s="30"/>
      <c r="BO52" s="30">
        <f t="shared" si="11"/>
        <v>6327.0394736842118</v>
      </c>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1">
        <f t="shared" si="1"/>
        <v>52489.119473684215</v>
      </c>
      <c r="CW52" s="31"/>
      <c r="CX52" s="31"/>
      <c r="CY52" s="31"/>
      <c r="CZ52" s="31"/>
      <c r="DA52" s="31"/>
      <c r="DB52" s="31"/>
      <c r="DC52" s="31"/>
      <c r="DD52" s="31"/>
      <c r="DE52" s="32"/>
    </row>
    <row r="53" spans="1:109" s="2" customFormat="1" ht="24.95" customHeight="1">
      <c r="A53" s="33" t="s">
        <v>336</v>
      </c>
      <c r="B53" s="34"/>
      <c r="C53" s="34"/>
      <c r="D53" s="34"/>
      <c r="E53" s="34"/>
      <c r="F53" s="34"/>
      <c r="G53" s="34"/>
      <c r="H53" s="34"/>
      <c r="I53" s="34"/>
      <c r="J53" s="34"/>
      <c r="K53" s="34"/>
      <c r="L53" s="34"/>
      <c r="M53" s="34"/>
      <c r="N53" s="34"/>
      <c r="O53" s="34"/>
      <c r="P53" s="53" t="s">
        <v>337</v>
      </c>
      <c r="Q53" s="53"/>
      <c r="R53" s="53"/>
      <c r="S53" s="53"/>
      <c r="T53" s="53"/>
      <c r="U53" s="53"/>
      <c r="V53" s="53"/>
      <c r="W53" s="53"/>
      <c r="X53" s="53"/>
      <c r="Y53" s="53"/>
      <c r="Z53" s="53"/>
      <c r="AA53" s="53"/>
      <c r="AB53" s="53"/>
      <c r="AC53" s="53"/>
      <c r="AD53" s="36">
        <v>400</v>
      </c>
      <c r="AE53" s="36"/>
      <c r="AF53" s="36"/>
      <c r="AG53" s="37">
        <v>1</v>
      </c>
      <c r="AH53" s="37"/>
      <c r="AI53" s="37"/>
      <c r="AJ53" s="37"/>
      <c r="AK53" s="38">
        <v>1898.06</v>
      </c>
      <c r="AL53" s="38"/>
      <c r="AM53" s="38"/>
      <c r="AN53" s="38"/>
      <c r="AO53" s="38"/>
      <c r="AP53" s="38"/>
      <c r="AQ53" s="31">
        <f t="shared" si="0"/>
        <v>22776.720000000001</v>
      </c>
      <c r="AR53" s="31"/>
      <c r="AS53" s="31"/>
      <c r="AT53" s="31"/>
      <c r="AU53" s="31"/>
      <c r="AV53" s="31"/>
      <c r="AW53" s="31"/>
      <c r="AX53" s="31"/>
      <c r="AY53" s="30"/>
      <c r="AZ53" s="30"/>
      <c r="BA53" s="30"/>
      <c r="BB53" s="30"/>
      <c r="BC53" s="30"/>
      <c r="BD53" s="30"/>
      <c r="BE53" s="30"/>
      <c r="BF53" s="30"/>
      <c r="BG53" s="30"/>
      <c r="BH53" s="30"/>
      <c r="BI53" s="30"/>
      <c r="BJ53" s="30"/>
      <c r="BK53" s="30"/>
      <c r="BL53" s="30"/>
      <c r="BM53" s="30"/>
      <c r="BN53" s="30"/>
      <c r="BO53" s="30">
        <f t="shared" si="11"/>
        <v>3121.8092105263158</v>
      </c>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1">
        <f t="shared" si="1"/>
        <v>25898.529210526318</v>
      </c>
      <c r="CW53" s="31"/>
      <c r="CX53" s="31"/>
      <c r="CY53" s="31"/>
      <c r="CZ53" s="31"/>
      <c r="DA53" s="31"/>
      <c r="DB53" s="31"/>
      <c r="DC53" s="31"/>
      <c r="DD53" s="31"/>
      <c r="DE53" s="32"/>
    </row>
    <row r="54" spans="1:109" s="2" customFormat="1" ht="24.95" customHeight="1">
      <c r="A54" s="33" t="s">
        <v>338</v>
      </c>
      <c r="B54" s="34"/>
      <c r="C54" s="34"/>
      <c r="D54" s="34"/>
      <c r="E54" s="34"/>
      <c r="F54" s="34"/>
      <c r="G54" s="34"/>
      <c r="H54" s="34"/>
      <c r="I54" s="34"/>
      <c r="J54" s="34"/>
      <c r="K54" s="34"/>
      <c r="L54" s="34"/>
      <c r="M54" s="34"/>
      <c r="N54" s="34"/>
      <c r="O54" s="34"/>
      <c r="P54" s="53" t="s">
        <v>314</v>
      </c>
      <c r="Q54" s="53"/>
      <c r="R54" s="53"/>
      <c r="S54" s="53"/>
      <c r="T54" s="53"/>
      <c r="U54" s="53"/>
      <c r="V54" s="53"/>
      <c r="W54" s="53"/>
      <c r="X54" s="53"/>
      <c r="Y54" s="53"/>
      <c r="Z54" s="53"/>
      <c r="AA54" s="53"/>
      <c r="AB54" s="53"/>
      <c r="AC54" s="53"/>
      <c r="AD54" s="36">
        <v>400</v>
      </c>
      <c r="AE54" s="36"/>
      <c r="AF54" s="36"/>
      <c r="AG54" s="37">
        <v>1</v>
      </c>
      <c r="AH54" s="37"/>
      <c r="AI54" s="37"/>
      <c r="AJ54" s="37"/>
      <c r="AK54" s="38">
        <v>2966.68</v>
      </c>
      <c r="AL54" s="38"/>
      <c r="AM54" s="38"/>
      <c r="AN54" s="38"/>
      <c r="AO54" s="38"/>
      <c r="AP54" s="38"/>
      <c r="AQ54" s="31">
        <f t="shared" si="0"/>
        <v>35600.159999999996</v>
      </c>
      <c r="AR54" s="31"/>
      <c r="AS54" s="31"/>
      <c r="AT54" s="31"/>
      <c r="AU54" s="31"/>
      <c r="AV54" s="31"/>
      <c r="AW54" s="31"/>
      <c r="AX54" s="31"/>
      <c r="AY54" s="30"/>
      <c r="AZ54" s="30"/>
      <c r="BA54" s="30"/>
      <c r="BB54" s="30"/>
      <c r="BC54" s="30"/>
      <c r="BD54" s="30"/>
      <c r="BE54" s="30"/>
      <c r="BF54" s="30"/>
      <c r="BG54" s="30"/>
      <c r="BH54" s="30"/>
      <c r="BI54" s="30"/>
      <c r="BJ54" s="30"/>
      <c r="BK54" s="30"/>
      <c r="BL54" s="30"/>
      <c r="BM54" s="30"/>
      <c r="BN54" s="30"/>
      <c r="BO54" s="30">
        <f t="shared" si="11"/>
        <v>4879.4078947368416</v>
      </c>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1">
        <f t="shared" si="1"/>
        <v>40479.567894736836</v>
      </c>
      <c r="CW54" s="31"/>
      <c r="CX54" s="31"/>
      <c r="CY54" s="31"/>
      <c r="CZ54" s="31"/>
      <c r="DA54" s="31"/>
      <c r="DB54" s="31"/>
      <c r="DC54" s="31"/>
      <c r="DD54" s="31"/>
      <c r="DE54" s="32"/>
    </row>
    <row r="55" spans="1:109" s="2" customFormat="1" ht="24.95" customHeight="1">
      <c r="A55" s="33" t="s">
        <v>339</v>
      </c>
      <c r="B55" s="34"/>
      <c r="C55" s="34"/>
      <c r="D55" s="34"/>
      <c r="E55" s="34"/>
      <c r="F55" s="34"/>
      <c r="G55" s="34"/>
      <c r="H55" s="34"/>
      <c r="I55" s="34"/>
      <c r="J55" s="34"/>
      <c r="K55" s="34"/>
      <c r="L55" s="34"/>
      <c r="M55" s="34"/>
      <c r="N55" s="34"/>
      <c r="O55" s="34"/>
      <c r="P55" s="53" t="s">
        <v>314</v>
      </c>
      <c r="Q55" s="53"/>
      <c r="R55" s="53"/>
      <c r="S55" s="53"/>
      <c r="T55" s="53"/>
      <c r="U55" s="53"/>
      <c r="V55" s="53"/>
      <c r="W55" s="53"/>
      <c r="X55" s="53"/>
      <c r="Y55" s="53"/>
      <c r="Z55" s="53"/>
      <c r="AA55" s="53"/>
      <c r="AB55" s="53"/>
      <c r="AC55" s="53"/>
      <c r="AD55" s="36">
        <v>400</v>
      </c>
      <c r="AE55" s="36"/>
      <c r="AF55" s="36"/>
      <c r="AG55" s="37">
        <v>1</v>
      </c>
      <c r="AH55" s="37"/>
      <c r="AI55" s="37"/>
      <c r="AJ55" s="37"/>
      <c r="AK55" s="38">
        <v>2752.98</v>
      </c>
      <c r="AL55" s="38"/>
      <c r="AM55" s="38"/>
      <c r="AN55" s="38"/>
      <c r="AO55" s="38"/>
      <c r="AP55" s="38"/>
      <c r="AQ55" s="31">
        <f t="shared" si="0"/>
        <v>33035.760000000002</v>
      </c>
      <c r="AR55" s="31"/>
      <c r="AS55" s="31"/>
      <c r="AT55" s="31"/>
      <c r="AU55" s="31"/>
      <c r="AV55" s="31"/>
      <c r="AW55" s="31"/>
      <c r="AX55" s="31"/>
      <c r="AY55" s="30"/>
      <c r="AZ55" s="30"/>
      <c r="BA55" s="30"/>
      <c r="BB55" s="30"/>
      <c r="BC55" s="30"/>
      <c r="BD55" s="30"/>
      <c r="BE55" s="30"/>
      <c r="BF55" s="30"/>
      <c r="BG55" s="30"/>
      <c r="BH55" s="30"/>
      <c r="BI55" s="30"/>
      <c r="BJ55" s="30"/>
      <c r="BK55" s="30"/>
      <c r="BL55" s="30"/>
      <c r="BM55" s="30"/>
      <c r="BN55" s="30"/>
      <c r="BO55" s="30">
        <f t="shared" si="11"/>
        <v>4527.9276315789475</v>
      </c>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1">
        <f t="shared" si="1"/>
        <v>37563.687631578949</v>
      </c>
      <c r="CW55" s="31"/>
      <c r="CX55" s="31"/>
      <c r="CY55" s="31"/>
      <c r="CZ55" s="31"/>
      <c r="DA55" s="31"/>
      <c r="DB55" s="31"/>
      <c r="DC55" s="31"/>
      <c r="DD55" s="31"/>
      <c r="DE55" s="32"/>
    </row>
    <row r="56" spans="1:109" s="2" customFormat="1" ht="24.95" customHeight="1">
      <c r="A56" s="33" t="s">
        <v>297</v>
      </c>
      <c r="B56" s="34"/>
      <c r="C56" s="34"/>
      <c r="D56" s="34"/>
      <c r="E56" s="34"/>
      <c r="F56" s="34"/>
      <c r="G56" s="34"/>
      <c r="H56" s="34"/>
      <c r="I56" s="34"/>
      <c r="J56" s="34"/>
      <c r="K56" s="34"/>
      <c r="L56" s="34"/>
      <c r="M56" s="34"/>
      <c r="N56" s="34"/>
      <c r="O56" s="34"/>
      <c r="P56" s="53" t="s">
        <v>340</v>
      </c>
      <c r="Q56" s="53"/>
      <c r="R56" s="53"/>
      <c r="S56" s="53"/>
      <c r="T56" s="53"/>
      <c r="U56" s="53"/>
      <c r="V56" s="53"/>
      <c r="W56" s="53"/>
      <c r="X56" s="53"/>
      <c r="Y56" s="53"/>
      <c r="Z56" s="53"/>
      <c r="AA56" s="53"/>
      <c r="AB56" s="53"/>
      <c r="AC56" s="53"/>
      <c r="AD56" s="36">
        <v>400</v>
      </c>
      <c r="AE56" s="36"/>
      <c r="AF56" s="36"/>
      <c r="AG56" s="37">
        <v>1</v>
      </c>
      <c r="AH56" s="37"/>
      <c r="AI56" s="37"/>
      <c r="AJ56" s="37"/>
      <c r="AK56" s="38">
        <v>6218.26</v>
      </c>
      <c r="AL56" s="38"/>
      <c r="AM56" s="38"/>
      <c r="AN56" s="38"/>
      <c r="AO56" s="38"/>
      <c r="AP56" s="38"/>
      <c r="AQ56" s="31">
        <f t="shared" si="0"/>
        <v>74619.12</v>
      </c>
      <c r="AR56" s="31"/>
      <c r="AS56" s="31"/>
      <c r="AT56" s="31"/>
      <c r="AU56" s="31"/>
      <c r="AV56" s="31"/>
      <c r="AW56" s="31"/>
      <c r="AX56" s="31"/>
      <c r="AY56" s="30"/>
      <c r="AZ56" s="30"/>
      <c r="BA56" s="30"/>
      <c r="BB56" s="30"/>
      <c r="BC56" s="30"/>
      <c r="BD56" s="30"/>
      <c r="BE56" s="30"/>
      <c r="BF56" s="30"/>
      <c r="BG56" s="30"/>
      <c r="BH56" s="30"/>
      <c r="BI56" s="30"/>
      <c r="BJ56" s="30"/>
      <c r="BK56" s="30"/>
      <c r="BL56" s="30"/>
      <c r="BM56" s="30"/>
      <c r="BN56" s="30"/>
      <c r="BO56" s="30">
        <f t="shared" si="11"/>
        <v>10227.401315789475</v>
      </c>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1">
        <f t="shared" si="1"/>
        <v>84846.521315789476</v>
      </c>
      <c r="CW56" s="31"/>
      <c r="CX56" s="31"/>
      <c r="CY56" s="31"/>
      <c r="CZ56" s="31"/>
      <c r="DA56" s="31"/>
      <c r="DB56" s="31"/>
      <c r="DC56" s="31"/>
      <c r="DD56" s="31"/>
      <c r="DE56" s="32"/>
    </row>
    <row r="57" spans="1:109" s="2" customFormat="1" ht="24.95" customHeight="1">
      <c r="A57" s="33" t="s">
        <v>297</v>
      </c>
      <c r="B57" s="34"/>
      <c r="C57" s="34"/>
      <c r="D57" s="34"/>
      <c r="E57" s="34"/>
      <c r="F57" s="34"/>
      <c r="G57" s="34"/>
      <c r="H57" s="34"/>
      <c r="I57" s="34"/>
      <c r="J57" s="34"/>
      <c r="K57" s="34"/>
      <c r="L57" s="34"/>
      <c r="M57" s="34"/>
      <c r="N57" s="34"/>
      <c r="O57" s="34"/>
      <c r="P57" s="53" t="s">
        <v>341</v>
      </c>
      <c r="Q57" s="53"/>
      <c r="R57" s="53"/>
      <c r="S57" s="53"/>
      <c r="T57" s="53"/>
      <c r="U57" s="53"/>
      <c r="V57" s="53"/>
      <c r="W57" s="53"/>
      <c r="X57" s="53"/>
      <c r="Y57" s="53"/>
      <c r="Z57" s="53"/>
      <c r="AA57" s="53"/>
      <c r="AB57" s="53"/>
      <c r="AC57" s="53"/>
      <c r="AD57" s="36">
        <v>400</v>
      </c>
      <c r="AE57" s="36"/>
      <c r="AF57" s="36"/>
      <c r="AG57" s="37">
        <v>1</v>
      </c>
      <c r="AH57" s="37"/>
      <c r="AI57" s="37"/>
      <c r="AJ57" s="37"/>
      <c r="AK57" s="38">
        <v>6218.26</v>
      </c>
      <c r="AL57" s="38"/>
      <c r="AM57" s="38"/>
      <c r="AN57" s="38"/>
      <c r="AO57" s="38"/>
      <c r="AP57" s="38"/>
      <c r="AQ57" s="31">
        <f t="shared" si="0"/>
        <v>74619.12</v>
      </c>
      <c r="AR57" s="31"/>
      <c r="AS57" s="31"/>
      <c r="AT57" s="31"/>
      <c r="AU57" s="31"/>
      <c r="AV57" s="31"/>
      <c r="AW57" s="31"/>
      <c r="AX57" s="31"/>
      <c r="AY57" s="30"/>
      <c r="AZ57" s="30"/>
      <c r="BA57" s="30"/>
      <c r="BB57" s="30"/>
      <c r="BC57" s="30"/>
      <c r="BD57" s="30"/>
      <c r="BE57" s="30"/>
      <c r="BF57" s="30"/>
      <c r="BG57" s="30"/>
      <c r="BH57" s="30"/>
      <c r="BI57" s="30"/>
      <c r="BJ57" s="30"/>
      <c r="BK57" s="30"/>
      <c r="BL57" s="30"/>
      <c r="BM57" s="30"/>
      <c r="BN57" s="30"/>
      <c r="BO57" s="30">
        <f t="shared" si="11"/>
        <v>10227.401315789475</v>
      </c>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1">
        <f t="shared" si="1"/>
        <v>84846.521315789476</v>
      </c>
      <c r="CW57" s="31"/>
      <c r="CX57" s="31"/>
      <c r="CY57" s="31"/>
      <c r="CZ57" s="31"/>
      <c r="DA57" s="31"/>
      <c r="DB57" s="31"/>
      <c r="DC57" s="31"/>
      <c r="DD57" s="31"/>
      <c r="DE57" s="32"/>
    </row>
    <row r="58" spans="1:109" s="2" customFormat="1" ht="24.95" customHeight="1">
      <c r="A58" s="33" t="s">
        <v>297</v>
      </c>
      <c r="B58" s="34"/>
      <c r="C58" s="34"/>
      <c r="D58" s="34"/>
      <c r="E58" s="34"/>
      <c r="F58" s="34"/>
      <c r="G58" s="34"/>
      <c r="H58" s="34"/>
      <c r="I58" s="34"/>
      <c r="J58" s="34"/>
      <c r="K58" s="34"/>
      <c r="L58" s="34"/>
      <c r="M58" s="34"/>
      <c r="N58" s="34"/>
      <c r="O58" s="34"/>
      <c r="P58" s="53" t="s">
        <v>342</v>
      </c>
      <c r="Q58" s="53"/>
      <c r="R58" s="53"/>
      <c r="S58" s="53"/>
      <c r="T58" s="53"/>
      <c r="U58" s="53"/>
      <c r="V58" s="53"/>
      <c r="W58" s="53"/>
      <c r="X58" s="53"/>
      <c r="Y58" s="53"/>
      <c r="Z58" s="53"/>
      <c r="AA58" s="53"/>
      <c r="AB58" s="53"/>
      <c r="AC58" s="53"/>
      <c r="AD58" s="36">
        <v>502</v>
      </c>
      <c r="AE58" s="36"/>
      <c r="AF58" s="36"/>
      <c r="AG58" s="37">
        <v>1</v>
      </c>
      <c r="AH58" s="37"/>
      <c r="AI58" s="37"/>
      <c r="AJ58" s="37"/>
      <c r="AK58" s="38">
        <v>10057.379999999999</v>
      </c>
      <c r="AL58" s="38"/>
      <c r="AM58" s="38"/>
      <c r="AN58" s="38"/>
      <c r="AO58" s="38"/>
      <c r="AP58" s="38"/>
      <c r="AQ58" s="31">
        <f t="shared" si="0"/>
        <v>120688.56</v>
      </c>
      <c r="AR58" s="31"/>
      <c r="AS58" s="31"/>
      <c r="AT58" s="31"/>
      <c r="AU58" s="31"/>
      <c r="AV58" s="31"/>
      <c r="AW58" s="31"/>
      <c r="AX58" s="31"/>
      <c r="AY58" s="30"/>
      <c r="AZ58" s="30"/>
      <c r="BA58" s="30"/>
      <c r="BB58" s="30"/>
      <c r="BC58" s="30"/>
      <c r="BD58" s="30"/>
      <c r="BE58" s="30"/>
      <c r="BF58" s="30"/>
      <c r="BG58" s="30"/>
      <c r="BH58" s="30"/>
      <c r="BI58" s="30"/>
      <c r="BJ58" s="30"/>
      <c r="BK58" s="30"/>
      <c r="BL58" s="30"/>
      <c r="BM58" s="30"/>
      <c r="BN58" s="30"/>
      <c r="BO58" s="30">
        <f t="shared" ref="BO58:BO61" si="12">AK58/30.4*50</f>
        <v>16541.743421052633</v>
      </c>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1">
        <f t="shared" si="1"/>
        <v>137230.30342105264</v>
      </c>
      <c r="CW58" s="31"/>
      <c r="CX58" s="31"/>
      <c r="CY58" s="31"/>
      <c r="CZ58" s="31"/>
      <c r="DA58" s="31"/>
      <c r="DB58" s="31"/>
      <c r="DC58" s="31"/>
      <c r="DD58" s="31"/>
      <c r="DE58" s="32"/>
    </row>
    <row r="59" spans="1:109" s="2" customFormat="1" ht="24.95" customHeight="1">
      <c r="A59" s="33" t="s">
        <v>343</v>
      </c>
      <c r="B59" s="34"/>
      <c r="C59" s="34"/>
      <c r="D59" s="34"/>
      <c r="E59" s="34"/>
      <c r="F59" s="34"/>
      <c r="G59" s="34"/>
      <c r="H59" s="34"/>
      <c r="I59" s="34"/>
      <c r="J59" s="34"/>
      <c r="K59" s="34"/>
      <c r="L59" s="34"/>
      <c r="M59" s="34"/>
      <c r="N59" s="34"/>
      <c r="O59" s="34"/>
      <c r="P59" s="53" t="s">
        <v>342</v>
      </c>
      <c r="Q59" s="53"/>
      <c r="R59" s="53"/>
      <c r="S59" s="53"/>
      <c r="T59" s="53"/>
      <c r="U59" s="53"/>
      <c r="V59" s="53"/>
      <c r="W59" s="53"/>
      <c r="X59" s="53"/>
      <c r="Y59" s="53"/>
      <c r="Z59" s="53"/>
      <c r="AA59" s="53"/>
      <c r="AB59" s="53"/>
      <c r="AC59" s="53"/>
      <c r="AD59" s="36">
        <v>502</v>
      </c>
      <c r="AE59" s="36"/>
      <c r="AF59" s="36"/>
      <c r="AG59" s="37">
        <v>2</v>
      </c>
      <c r="AH59" s="37"/>
      <c r="AI59" s="37"/>
      <c r="AJ59" s="37"/>
      <c r="AK59" s="38">
        <v>8354.86</v>
      </c>
      <c r="AL59" s="38"/>
      <c r="AM59" s="38"/>
      <c r="AN59" s="38"/>
      <c r="AO59" s="38"/>
      <c r="AP59" s="38"/>
      <c r="AQ59" s="31">
        <f t="shared" si="0"/>
        <v>200516.64</v>
      </c>
      <c r="AR59" s="31"/>
      <c r="AS59" s="31"/>
      <c r="AT59" s="31"/>
      <c r="AU59" s="31"/>
      <c r="AV59" s="31"/>
      <c r="AW59" s="31"/>
      <c r="AX59" s="31"/>
      <c r="AY59" s="30"/>
      <c r="AZ59" s="30"/>
      <c r="BA59" s="30"/>
      <c r="BB59" s="30"/>
      <c r="BC59" s="30"/>
      <c r="BD59" s="30"/>
      <c r="BE59" s="30"/>
      <c r="BF59" s="30"/>
      <c r="BG59" s="30"/>
      <c r="BH59" s="30"/>
      <c r="BI59" s="30"/>
      <c r="BJ59" s="30"/>
      <c r="BK59" s="30"/>
      <c r="BL59" s="30"/>
      <c r="BM59" s="30"/>
      <c r="BN59" s="30"/>
      <c r="BO59" s="30">
        <f>AK59/30.4*50*2</f>
        <v>27483.09210526316</v>
      </c>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1">
        <f t="shared" si="1"/>
        <v>227999.73210526316</v>
      </c>
      <c r="CW59" s="31"/>
      <c r="CX59" s="31"/>
      <c r="CY59" s="31"/>
      <c r="CZ59" s="31"/>
      <c r="DA59" s="31"/>
      <c r="DB59" s="31"/>
      <c r="DC59" s="31"/>
      <c r="DD59" s="31"/>
      <c r="DE59" s="32"/>
    </row>
    <row r="60" spans="1:109" s="2" customFormat="1" ht="24.95" customHeight="1">
      <c r="A60" s="33" t="s">
        <v>345</v>
      </c>
      <c r="B60" s="34"/>
      <c r="C60" s="34"/>
      <c r="D60" s="34"/>
      <c r="E60" s="34"/>
      <c r="F60" s="34"/>
      <c r="G60" s="34"/>
      <c r="H60" s="34"/>
      <c r="I60" s="34"/>
      <c r="J60" s="34"/>
      <c r="K60" s="34"/>
      <c r="L60" s="34"/>
      <c r="M60" s="34"/>
      <c r="N60" s="34"/>
      <c r="O60" s="34"/>
      <c r="P60" s="53" t="s">
        <v>342</v>
      </c>
      <c r="Q60" s="53"/>
      <c r="R60" s="53"/>
      <c r="S60" s="53"/>
      <c r="T60" s="53"/>
      <c r="U60" s="53"/>
      <c r="V60" s="53"/>
      <c r="W60" s="53"/>
      <c r="X60" s="53"/>
      <c r="Y60" s="53"/>
      <c r="Z60" s="53"/>
      <c r="AA60" s="53"/>
      <c r="AB60" s="53"/>
      <c r="AC60" s="53"/>
      <c r="AD60" s="36">
        <v>502</v>
      </c>
      <c r="AE60" s="36"/>
      <c r="AF60" s="36"/>
      <c r="AG60" s="37">
        <v>1</v>
      </c>
      <c r="AH60" s="37"/>
      <c r="AI60" s="37"/>
      <c r="AJ60" s="37"/>
      <c r="AK60" s="38">
        <v>6442.68</v>
      </c>
      <c r="AL60" s="38"/>
      <c r="AM60" s="38"/>
      <c r="AN60" s="38"/>
      <c r="AO60" s="38"/>
      <c r="AP60" s="38"/>
      <c r="AQ60" s="31">
        <f t="shared" si="0"/>
        <v>77312.160000000003</v>
      </c>
      <c r="AR60" s="31"/>
      <c r="AS60" s="31"/>
      <c r="AT60" s="31"/>
      <c r="AU60" s="31"/>
      <c r="AV60" s="31"/>
      <c r="AW60" s="31"/>
      <c r="AX60" s="31"/>
      <c r="AY60" s="30"/>
      <c r="AZ60" s="30"/>
      <c r="BA60" s="30"/>
      <c r="BB60" s="30"/>
      <c r="BC60" s="30"/>
      <c r="BD60" s="30"/>
      <c r="BE60" s="30"/>
      <c r="BF60" s="30"/>
      <c r="BG60" s="30"/>
      <c r="BH60" s="30"/>
      <c r="BI60" s="30"/>
      <c r="BJ60" s="30"/>
      <c r="BK60" s="30"/>
      <c r="BL60" s="30"/>
      <c r="BM60" s="30"/>
      <c r="BN60" s="30"/>
      <c r="BO60" s="30">
        <f t="shared" si="12"/>
        <v>10596.513157894738</v>
      </c>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1">
        <f t="shared" si="1"/>
        <v>87908.673157894737</v>
      </c>
      <c r="CW60" s="31"/>
      <c r="CX60" s="31"/>
      <c r="CY60" s="31"/>
      <c r="CZ60" s="31"/>
      <c r="DA60" s="31"/>
      <c r="DB60" s="31"/>
      <c r="DC60" s="31"/>
      <c r="DD60" s="31"/>
      <c r="DE60" s="32"/>
    </row>
    <row r="61" spans="1:109" s="2" customFormat="1" ht="24.95" customHeight="1">
      <c r="A61" s="33" t="s">
        <v>318</v>
      </c>
      <c r="B61" s="34"/>
      <c r="C61" s="34"/>
      <c r="D61" s="34"/>
      <c r="E61" s="34"/>
      <c r="F61" s="34"/>
      <c r="G61" s="34"/>
      <c r="H61" s="34"/>
      <c r="I61" s="34"/>
      <c r="J61" s="34"/>
      <c r="K61" s="34"/>
      <c r="L61" s="34"/>
      <c r="M61" s="34"/>
      <c r="N61" s="34"/>
      <c r="O61" s="34"/>
      <c r="P61" s="53" t="s">
        <v>342</v>
      </c>
      <c r="Q61" s="53"/>
      <c r="R61" s="53"/>
      <c r="S61" s="53"/>
      <c r="T61" s="53"/>
      <c r="U61" s="53"/>
      <c r="V61" s="53"/>
      <c r="W61" s="53"/>
      <c r="X61" s="53"/>
      <c r="Y61" s="53"/>
      <c r="Z61" s="53"/>
      <c r="AA61" s="53"/>
      <c r="AB61" s="53"/>
      <c r="AC61" s="53"/>
      <c r="AD61" s="36">
        <v>502</v>
      </c>
      <c r="AE61" s="36"/>
      <c r="AF61" s="36"/>
      <c r="AG61" s="37">
        <v>1</v>
      </c>
      <c r="AH61" s="37"/>
      <c r="AI61" s="37"/>
      <c r="AJ61" s="37"/>
      <c r="AK61" s="38">
        <v>7869.16</v>
      </c>
      <c r="AL61" s="38"/>
      <c r="AM61" s="38"/>
      <c r="AN61" s="38"/>
      <c r="AO61" s="38"/>
      <c r="AP61" s="38"/>
      <c r="AQ61" s="31">
        <f t="shared" si="0"/>
        <v>94429.92</v>
      </c>
      <c r="AR61" s="31"/>
      <c r="AS61" s="31"/>
      <c r="AT61" s="31"/>
      <c r="AU61" s="31"/>
      <c r="AV61" s="31"/>
      <c r="AW61" s="31"/>
      <c r="AX61" s="31"/>
      <c r="AY61" s="30"/>
      <c r="AZ61" s="30"/>
      <c r="BA61" s="30"/>
      <c r="BB61" s="30"/>
      <c r="BC61" s="30"/>
      <c r="BD61" s="30"/>
      <c r="BE61" s="30"/>
      <c r="BF61" s="30"/>
      <c r="BG61" s="30"/>
      <c r="BH61" s="30"/>
      <c r="BI61" s="30"/>
      <c r="BJ61" s="30"/>
      <c r="BK61" s="30"/>
      <c r="BL61" s="30"/>
      <c r="BM61" s="30"/>
      <c r="BN61" s="30"/>
      <c r="BO61" s="30">
        <f t="shared" si="12"/>
        <v>12942.697368421053</v>
      </c>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1">
        <f t="shared" si="1"/>
        <v>107372.61736842105</v>
      </c>
      <c r="CW61" s="31"/>
      <c r="CX61" s="31"/>
      <c r="CY61" s="31"/>
      <c r="CZ61" s="31"/>
      <c r="DA61" s="31"/>
      <c r="DB61" s="31"/>
      <c r="DC61" s="31"/>
      <c r="DD61" s="31"/>
      <c r="DE61" s="32"/>
    </row>
    <row r="62" spans="1:109" s="2" customFormat="1" ht="24.95" customHeight="1">
      <c r="A62" s="33" t="s">
        <v>344</v>
      </c>
      <c r="B62" s="34"/>
      <c r="C62" s="34"/>
      <c r="D62" s="34"/>
      <c r="E62" s="34"/>
      <c r="F62" s="34"/>
      <c r="G62" s="34"/>
      <c r="H62" s="34"/>
      <c r="I62" s="34"/>
      <c r="J62" s="34"/>
      <c r="K62" s="34"/>
      <c r="L62" s="34"/>
      <c r="M62" s="34"/>
      <c r="N62" s="34"/>
      <c r="O62" s="34"/>
      <c r="P62" s="53" t="s">
        <v>342</v>
      </c>
      <c r="Q62" s="53"/>
      <c r="R62" s="53"/>
      <c r="S62" s="53"/>
      <c r="T62" s="53"/>
      <c r="U62" s="53"/>
      <c r="V62" s="53"/>
      <c r="W62" s="53"/>
      <c r="X62" s="53"/>
      <c r="Y62" s="53"/>
      <c r="Z62" s="53"/>
      <c r="AA62" s="53"/>
      <c r="AB62" s="53"/>
      <c r="AC62" s="53"/>
      <c r="AD62" s="36">
        <v>502</v>
      </c>
      <c r="AE62" s="36"/>
      <c r="AF62" s="36"/>
      <c r="AG62" s="37">
        <v>15</v>
      </c>
      <c r="AH62" s="37"/>
      <c r="AI62" s="37"/>
      <c r="AJ62" s="37"/>
      <c r="AK62" s="38">
        <v>6218.26</v>
      </c>
      <c r="AL62" s="38"/>
      <c r="AM62" s="38"/>
      <c r="AN62" s="38"/>
      <c r="AO62" s="38"/>
      <c r="AP62" s="38"/>
      <c r="AQ62" s="31">
        <f t="shared" si="0"/>
        <v>1119286.8</v>
      </c>
      <c r="AR62" s="31"/>
      <c r="AS62" s="31"/>
      <c r="AT62" s="31"/>
      <c r="AU62" s="31"/>
      <c r="AV62" s="31"/>
      <c r="AW62" s="31"/>
      <c r="AX62" s="31"/>
      <c r="AY62" s="30"/>
      <c r="AZ62" s="30"/>
      <c r="BA62" s="30"/>
      <c r="BB62" s="30"/>
      <c r="BC62" s="30"/>
      <c r="BD62" s="30"/>
      <c r="BE62" s="30"/>
      <c r="BF62" s="30"/>
      <c r="BG62" s="30"/>
      <c r="BH62" s="30"/>
      <c r="BI62" s="30"/>
      <c r="BJ62" s="30"/>
      <c r="BK62" s="30"/>
      <c r="BL62" s="30"/>
      <c r="BM62" s="30"/>
      <c r="BN62" s="30"/>
      <c r="BO62" s="30">
        <f>AK62/30.4*50*15</f>
        <v>153411.01973684214</v>
      </c>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1">
        <f t="shared" si="1"/>
        <v>1272697.8197368421</v>
      </c>
      <c r="CW62" s="31"/>
      <c r="CX62" s="31"/>
      <c r="CY62" s="31"/>
      <c r="CZ62" s="31"/>
      <c r="DA62" s="31"/>
      <c r="DB62" s="31"/>
      <c r="DC62" s="31"/>
      <c r="DD62" s="31"/>
      <c r="DE62" s="32"/>
    </row>
    <row r="63" spans="1:109" s="2" customFormat="1" ht="24.95" customHeight="1">
      <c r="A63" s="33"/>
      <c r="B63" s="34"/>
      <c r="C63" s="34"/>
      <c r="D63" s="34"/>
      <c r="E63" s="34"/>
      <c r="F63" s="34"/>
      <c r="G63" s="34"/>
      <c r="H63" s="34"/>
      <c r="I63" s="34"/>
      <c r="J63" s="34"/>
      <c r="K63" s="34"/>
      <c r="L63" s="34"/>
      <c r="M63" s="34"/>
      <c r="N63" s="34"/>
      <c r="O63" s="34"/>
      <c r="P63" s="53"/>
      <c r="Q63" s="53"/>
      <c r="R63" s="53"/>
      <c r="S63" s="53"/>
      <c r="T63" s="53"/>
      <c r="U63" s="53"/>
      <c r="V63" s="53"/>
      <c r="W63" s="53"/>
      <c r="X63" s="53"/>
      <c r="Y63" s="53"/>
      <c r="Z63" s="53"/>
      <c r="AA63" s="53"/>
      <c r="AB63" s="53"/>
      <c r="AC63" s="53"/>
      <c r="AD63" s="36"/>
      <c r="AE63" s="36"/>
      <c r="AF63" s="36"/>
      <c r="AG63" s="37"/>
      <c r="AH63" s="37"/>
      <c r="AI63" s="37"/>
      <c r="AJ63" s="37"/>
      <c r="AK63" s="38"/>
      <c r="AL63" s="38"/>
      <c r="AM63" s="38"/>
      <c r="AN63" s="38"/>
      <c r="AO63" s="38"/>
      <c r="AP63" s="38"/>
      <c r="AQ63" s="31">
        <f t="shared" si="0"/>
        <v>0</v>
      </c>
      <c r="AR63" s="31"/>
      <c r="AS63" s="31"/>
      <c r="AT63" s="31"/>
      <c r="AU63" s="31"/>
      <c r="AV63" s="31"/>
      <c r="AW63" s="31"/>
      <c r="AX63" s="31"/>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1">
        <f t="shared" si="1"/>
        <v>0</v>
      </c>
      <c r="CW63" s="31"/>
      <c r="CX63" s="31"/>
      <c r="CY63" s="31"/>
      <c r="CZ63" s="31"/>
      <c r="DA63" s="31"/>
      <c r="DB63" s="31"/>
      <c r="DC63" s="31"/>
      <c r="DD63" s="31"/>
      <c r="DE63" s="32"/>
    </row>
    <row r="64" spans="1:109" s="2" customFormat="1" ht="24.95" customHeight="1">
      <c r="A64" s="33"/>
      <c r="B64" s="34"/>
      <c r="C64" s="34"/>
      <c r="D64" s="34"/>
      <c r="E64" s="34"/>
      <c r="F64" s="34"/>
      <c r="G64" s="34"/>
      <c r="H64" s="34"/>
      <c r="I64" s="34"/>
      <c r="J64" s="34"/>
      <c r="K64" s="34"/>
      <c r="L64" s="34"/>
      <c r="M64" s="34"/>
      <c r="N64" s="34"/>
      <c r="O64" s="34"/>
      <c r="P64" s="53"/>
      <c r="Q64" s="53"/>
      <c r="R64" s="53"/>
      <c r="S64" s="53"/>
      <c r="T64" s="53"/>
      <c r="U64" s="53"/>
      <c r="V64" s="53"/>
      <c r="W64" s="53"/>
      <c r="X64" s="53"/>
      <c r="Y64" s="53"/>
      <c r="Z64" s="53"/>
      <c r="AA64" s="53"/>
      <c r="AB64" s="53"/>
      <c r="AC64" s="53"/>
      <c r="AD64" s="36"/>
      <c r="AE64" s="36"/>
      <c r="AF64" s="36"/>
      <c r="AG64" s="37"/>
      <c r="AH64" s="37"/>
      <c r="AI64" s="37"/>
      <c r="AJ64" s="37"/>
      <c r="AK64" s="38"/>
      <c r="AL64" s="38"/>
      <c r="AM64" s="38"/>
      <c r="AN64" s="38"/>
      <c r="AO64" s="38"/>
      <c r="AP64" s="38"/>
      <c r="AQ64" s="31">
        <f t="shared" si="0"/>
        <v>0</v>
      </c>
      <c r="AR64" s="31"/>
      <c r="AS64" s="31"/>
      <c r="AT64" s="31"/>
      <c r="AU64" s="31"/>
      <c r="AV64" s="31"/>
      <c r="AW64" s="31"/>
      <c r="AX64" s="31"/>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1">
        <f t="shared" si="1"/>
        <v>0</v>
      </c>
      <c r="CW64" s="31"/>
      <c r="CX64" s="31"/>
      <c r="CY64" s="31"/>
      <c r="CZ64" s="31"/>
      <c r="DA64" s="31"/>
      <c r="DB64" s="31"/>
      <c r="DC64" s="31"/>
      <c r="DD64" s="31"/>
      <c r="DE64" s="32"/>
    </row>
    <row r="65" spans="1:109" s="2" customFormat="1" ht="24.95" customHeight="1">
      <c r="A65" s="33"/>
      <c r="B65" s="34"/>
      <c r="C65" s="34"/>
      <c r="D65" s="34"/>
      <c r="E65" s="34"/>
      <c r="F65" s="34"/>
      <c r="G65" s="34"/>
      <c r="H65" s="34"/>
      <c r="I65" s="34"/>
      <c r="J65" s="34"/>
      <c r="K65" s="34"/>
      <c r="L65" s="34"/>
      <c r="M65" s="34"/>
      <c r="N65" s="34"/>
      <c r="O65" s="34"/>
      <c r="P65" s="53"/>
      <c r="Q65" s="53"/>
      <c r="R65" s="53"/>
      <c r="S65" s="53"/>
      <c r="T65" s="53"/>
      <c r="U65" s="53"/>
      <c r="V65" s="53"/>
      <c r="W65" s="53"/>
      <c r="X65" s="53"/>
      <c r="Y65" s="53"/>
      <c r="Z65" s="53"/>
      <c r="AA65" s="53"/>
      <c r="AB65" s="53"/>
      <c r="AC65" s="53"/>
      <c r="AD65" s="36"/>
      <c r="AE65" s="36"/>
      <c r="AF65" s="36"/>
      <c r="AG65" s="37"/>
      <c r="AH65" s="37"/>
      <c r="AI65" s="37"/>
      <c r="AJ65" s="37"/>
      <c r="AK65" s="38"/>
      <c r="AL65" s="38"/>
      <c r="AM65" s="38"/>
      <c r="AN65" s="38"/>
      <c r="AO65" s="38"/>
      <c r="AP65" s="38"/>
      <c r="AQ65" s="31">
        <f t="shared" si="0"/>
        <v>0</v>
      </c>
      <c r="AR65" s="31"/>
      <c r="AS65" s="31"/>
      <c r="AT65" s="31"/>
      <c r="AU65" s="31"/>
      <c r="AV65" s="31"/>
      <c r="AW65" s="31"/>
      <c r="AX65" s="31"/>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1">
        <f t="shared" si="1"/>
        <v>0</v>
      </c>
      <c r="CW65" s="31"/>
      <c r="CX65" s="31"/>
      <c r="CY65" s="31"/>
      <c r="CZ65" s="31"/>
      <c r="DA65" s="31"/>
      <c r="DB65" s="31"/>
      <c r="DC65" s="31"/>
      <c r="DD65" s="31"/>
      <c r="DE65" s="32"/>
    </row>
    <row r="66" spans="1:109" s="2" customFormat="1" ht="24.95" customHeight="1">
      <c r="A66" s="33"/>
      <c r="B66" s="34"/>
      <c r="C66" s="34"/>
      <c r="D66" s="34"/>
      <c r="E66" s="34"/>
      <c r="F66" s="34"/>
      <c r="G66" s="34"/>
      <c r="H66" s="34"/>
      <c r="I66" s="34"/>
      <c r="J66" s="34"/>
      <c r="K66" s="34"/>
      <c r="L66" s="34"/>
      <c r="M66" s="34"/>
      <c r="N66" s="34"/>
      <c r="O66" s="34"/>
      <c r="P66" s="53"/>
      <c r="Q66" s="53"/>
      <c r="R66" s="53"/>
      <c r="S66" s="53"/>
      <c r="T66" s="53"/>
      <c r="U66" s="53"/>
      <c r="V66" s="53"/>
      <c r="W66" s="53"/>
      <c r="X66" s="53"/>
      <c r="Y66" s="53"/>
      <c r="Z66" s="53"/>
      <c r="AA66" s="53"/>
      <c r="AB66" s="53"/>
      <c r="AC66" s="53"/>
      <c r="AD66" s="36"/>
      <c r="AE66" s="36"/>
      <c r="AF66" s="36"/>
      <c r="AG66" s="37"/>
      <c r="AH66" s="37"/>
      <c r="AI66" s="37"/>
      <c r="AJ66" s="37"/>
      <c r="AK66" s="38"/>
      <c r="AL66" s="38"/>
      <c r="AM66" s="38"/>
      <c r="AN66" s="38"/>
      <c r="AO66" s="38"/>
      <c r="AP66" s="38"/>
      <c r="AQ66" s="31">
        <f t="shared" si="0"/>
        <v>0</v>
      </c>
      <c r="AR66" s="31"/>
      <c r="AS66" s="31"/>
      <c r="AT66" s="31"/>
      <c r="AU66" s="31"/>
      <c r="AV66" s="31"/>
      <c r="AW66" s="31"/>
      <c r="AX66" s="31"/>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1">
        <f t="shared" si="1"/>
        <v>0</v>
      </c>
      <c r="CW66" s="31"/>
      <c r="CX66" s="31"/>
      <c r="CY66" s="31"/>
      <c r="CZ66" s="31"/>
      <c r="DA66" s="31"/>
      <c r="DB66" s="31"/>
      <c r="DC66" s="31"/>
      <c r="DD66" s="31"/>
      <c r="DE66" s="32"/>
    </row>
    <row r="67" spans="1:109" s="2" customFormat="1" ht="24.95" customHeight="1">
      <c r="A67" s="33"/>
      <c r="B67" s="34"/>
      <c r="C67" s="34"/>
      <c r="D67" s="34"/>
      <c r="E67" s="34"/>
      <c r="F67" s="34"/>
      <c r="G67" s="34"/>
      <c r="H67" s="34"/>
      <c r="I67" s="34"/>
      <c r="J67" s="34"/>
      <c r="K67" s="34"/>
      <c r="L67" s="34"/>
      <c r="M67" s="34"/>
      <c r="N67" s="34"/>
      <c r="O67" s="34"/>
      <c r="P67" s="53"/>
      <c r="Q67" s="53"/>
      <c r="R67" s="53"/>
      <c r="S67" s="53"/>
      <c r="T67" s="53"/>
      <c r="U67" s="53"/>
      <c r="V67" s="53"/>
      <c r="W67" s="53"/>
      <c r="X67" s="53"/>
      <c r="Y67" s="53"/>
      <c r="Z67" s="53"/>
      <c r="AA67" s="53"/>
      <c r="AB67" s="53"/>
      <c r="AC67" s="53"/>
      <c r="AD67" s="36"/>
      <c r="AE67" s="36"/>
      <c r="AF67" s="36"/>
      <c r="AG67" s="37"/>
      <c r="AH67" s="37"/>
      <c r="AI67" s="37"/>
      <c r="AJ67" s="37"/>
      <c r="AK67" s="38"/>
      <c r="AL67" s="38"/>
      <c r="AM67" s="38"/>
      <c r="AN67" s="38"/>
      <c r="AO67" s="38"/>
      <c r="AP67" s="38"/>
      <c r="AQ67" s="31">
        <f t="shared" si="0"/>
        <v>0</v>
      </c>
      <c r="AR67" s="31"/>
      <c r="AS67" s="31"/>
      <c r="AT67" s="31"/>
      <c r="AU67" s="31"/>
      <c r="AV67" s="31"/>
      <c r="AW67" s="31"/>
      <c r="AX67" s="31"/>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1">
        <f t="shared" si="1"/>
        <v>0</v>
      </c>
      <c r="CW67" s="31"/>
      <c r="CX67" s="31"/>
      <c r="CY67" s="31"/>
      <c r="CZ67" s="31"/>
      <c r="DA67" s="31"/>
      <c r="DB67" s="31"/>
      <c r="DC67" s="31"/>
      <c r="DD67" s="31"/>
      <c r="DE67" s="32"/>
    </row>
    <row r="68" spans="1:109" s="2" customFormat="1" ht="24.95" customHeight="1">
      <c r="A68" s="33"/>
      <c r="B68" s="34"/>
      <c r="C68" s="34"/>
      <c r="D68" s="34"/>
      <c r="E68" s="34"/>
      <c r="F68" s="34"/>
      <c r="G68" s="34"/>
      <c r="H68" s="34"/>
      <c r="I68" s="34"/>
      <c r="J68" s="34"/>
      <c r="K68" s="34"/>
      <c r="L68" s="34"/>
      <c r="M68" s="34"/>
      <c r="N68" s="34"/>
      <c r="O68" s="34"/>
      <c r="P68" s="53"/>
      <c r="Q68" s="53"/>
      <c r="R68" s="53"/>
      <c r="S68" s="53"/>
      <c r="T68" s="53"/>
      <c r="U68" s="53"/>
      <c r="V68" s="53"/>
      <c r="W68" s="53"/>
      <c r="X68" s="53"/>
      <c r="Y68" s="53"/>
      <c r="Z68" s="53"/>
      <c r="AA68" s="53"/>
      <c r="AB68" s="53"/>
      <c r="AC68" s="53"/>
      <c r="AD68" s="36"/>
      <c r="AE68" s="36"/>
      <c r="AF68" s="36"/>
      <c r="AG68" s="37"/>
      <c r="AH68" s="37"/>
      <c r="AI68" s="37"/>
      <c r="AJ68" s="37"/>
      <c r="AK68" s="38"/>
      <c r="AL68" s="38"/>
      <c r="AM68" s="38"/>
      <c r="AN68" s="38"/>
      <c r="AO68" s="38"/>
      <c r="AP68" s="38"/>
      <c r="AQ68" s="31">
        <f t="shared" si="0"/>
        <v>0</v>
      </c>
      <c r="AR68" s="31"/>
      <c r="AS68" s="31"/>
      <c r="AT68" s="31"/>
      <c r="AU68" s="31"/>
      <c r="AV68" s="31"/>
      <c r="AW68" s="31"/>
      <c r="AX68" s="31"/>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1">
        <f t="shared" si="1"/>
        <v>0</v>
      </c>
      <c r="CW68" s="31"/>
      <c r="CX68" s="31"/>
      <c r="CY68" s="31"/>
      <c r="CZ68" s="31"/>
      <c r="DA68" s="31"/>
      <c r="DB68" s="31"/>
      <c r="DC68" s="31"/>
      <c r="DD68" s="31"/>
      <c r="DE68" s="32"/>
    </row>
    <row r="69" spans="1:109" s="2" customFormat="1" ht="24.95" customHeight="1">
      <c r="A69" s="33"/>
      <c r="B69" s="34"/>
      <c r="C69" s="34"/>
      <c r="D69" s="34"/>
      <c r="E69" s="34"/>
      <c r="F69" s="34"/>
      <c r="G69" s="34"/>
      <c r="H69" s="34"/>
      <c r="I69" s="34"/>
      <c r="J69" s="34"/>
      <c r="K69" s="34"/>
      <c r="L69" s="34"/>
      <c r="M69" s="34"/>
      <c r="N69" s="34"/>
      <c r="O69" s="34"/>
      <c r="P69" s="53"/>
      <c r="Q69" s="53"/>
      <c r="R69" s="53"/>
      <c r="S69" s="53"/>
      <c r="T69" s="53"/>
      <c r="U69" s="53"/>
      <c r="V69" s="53"/>
      <c r="W69" s="53"/>
      <c r="X69" s="53"/>
      <c r="Y69" s="53"/>
      <c r="Z69" s="53"/>
      <c r="AA69" s="53"/>
      <c r="AB69" s="53"/>
      <c r="AC69" s="53"/>
      <c r="AD69" s="36"/>
      <c r="AE69" s="36"/>
      <c r="AF69" s="36"/>
      <c r="AG69" s="37"/>
      <c r="AH69" s="37"/>
      <c r="AI69" s="37"/>
      <c r="AJ69" s="37"/>
      <c r="AK69" s="38"/>
      <c r="AL69" s="38"/>
      <c r="AM69" s="38"/>
      <c r="AN69" s="38"/>
      <c r="AO69" s="38"/>
      <c r="AP69" s="38"/>
      <c r="AQ69" s="31">
        <f t="shared" si="0"/>
        <v>0</v>
      </c>
      <c r="AR69" s="31"/>
      <c r="AS69" s="31"/>
      <c r="AT69" s="31"/>
      <c r="AU69" s="31"/>
      <c r="AV69" s="31"/>
      <c r="AW69" s="31"/>
      <c r="AX69" s="31"/>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1">
        <f t="shared" si="1"/>
        <v>0</v>
      </c>
      <c r="CW69" s="31"/>
      <c r="CX69" s="31"/>
      <c r="CY69" s="31"/>
      <c r="CZ69" s="31"/>
      <c r="DA69" s="31"/>
      <c r="DB69" s="31"/>
      <c r="DC69" s="31"/>
      <c r="DD69" s="31"/>
      <c r="DE69" s="32"/>
    </row>
    <row r="70" spans="1:109" s="2" customFormat="1" ht="24.95" customHeight="1">
      <c r="A70" s="33"/>
      <c r="B70" s="34"/>
      <c r="C70" s="34"/>
      <c r="D70" s="34"/>
      <c r="E70" s="34"/>
      <c r="F70" s="34"/>
      <c r="G70" s="34"/>
      <c r="H70" s="34"/>
      <c r="I70" s="34"/>
      <c r="J70" s="34"/>
      <c r="K70" s="34"/>
      <c r="L70" s="34"/>
      <c r="M70" s="34"/>
      <c r="N70" s="34"/>
      <c r="O70" s="34"/>
      <c r="P70" s="53"/>
      <c r="Q70" s="53"/>
      <c r="R70" s="53"/>
      <c r="S70" s="53"/>
      <c r="T70" s="53"/>
      <c r="U70" s="53"/>
      <c r="V70" s="53"/>
      <c r="W70" s="53"/>
      <c r="X70" s="53"/>
      <c r="Y70" s="53"/>
      <c r="Z70" s="53"/>
      <c r="AA70" s="53"/>
      <c r="AB70" s="53"/>
      <c r="AC70" s="53"/>
      <c r="AD70" s="36"/>
      <c r="AE70" s="36"/>
      <c r="AF70" s="36"/>
      <c r="AG70" s="37"/>
      <c r="AH70" s="37"/>
      <c r="AI70" s="37"/>
      <c r="AJ70" s="37"/>
      <c r="AK70" s="38"/>
      <c r="AL70" s="38"/>
      <c r="AM70" s="38"/>
      <c r="AN70" s="38"/>
      <c r="AO70" s="38"/>
      <c r="AP70" s="38"/>
      <c r="AQ70" s="31">
        <f t="shared" si="0"/>
        <v>0</v>
      </c>
      <c r="AR70" s="31"/>
      <c r="AS70" s="31"/>
      <c r="AT70" s="31"/>
      <c r="AU70" s="31"/>
      <c r="AV70" s="31"/>
      <c r="AW70" s="31"/>
      <c r="AX70" s="31"/>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1">
        <f t="shared" si="1"/>
        <v>0</v>
      </c>
      <c r="CW70" s="31"/>
      <c r="CX70" s="31"/>
      <c r="CY70" s="31"/>
      <c r="CZ70" s="31"/>
      <c r="DA70" s="31"/>
      <c r="DB70" s="31"/>
      <c r="DC70" s="31"/>
      <c r="DD70" s="31"/>
      <c r="DE70" s="32"/>
    </row>
    <row r="71" spans="1:109" s="2" customFormat="1" ht="24.95" customHeight="1">
      <c r="A71" s="33"/>
      <c r="B71" s="34"/>
      <c r="C71" s="34"/>
      <c r="D71" s="34"/>
      <c r="E71" s="34"/>
      <c r="F71" s="34"/>
      <c r="G71" s="34"/>
      <c r="H71" s="34"/>
      <c r="I71" s="34"/>
      <c r="J71" s="34"/>
      <c r="K71" s="34"/>
      <c r="L71" s="34"/>
      <c r="M71" s="34"/>
      <c r="N71" s="34"/>
      <c r="O71" s="34"/>
      <c r="P71" s="53"/>
      <c r="Q71" s="53"/>
      <c r="R71" s="53"/>
      <c r="S71" s="53"/>
      <c r="T71" s="53"/>
      <c r="U71" s="53"/>
      <c r="V71" s="53"/>
      <c r="W71" s="53"/>
      <c r="X71" s="53"/>
      <c r="Y71" s="53"/>
      <c r="Z71" s="53"/>
      <c r="AA71" s="53"/>
      <c r="AB71" s="53"/>
      <c r="AC71" s="53"/>
      <c r="AD71" s="36"/>
      <c r="AE71" s="36"/>
      <c r="AF71" s="36"/>
      <c r="AG71" s="37"/>
      <c r="AH71" s="37"/>
      <c r="AI71" s="37"/>
      <c r="AJ71" s="37"/>
      <c r="AK71" s="38"/>
      <c r="AL71" s="38"/>
      <c r="AM71" s="38"/>
      <c r="AN71" s="38"/>
      <c r="AO71" s="38"/>
      <c r="AP71" s="38"/>
      <c r="AQ71" s="31">
        <f t="shared" si="0"/>
        <v>0</v>
      </c>
      <c r="AR71" s="31"/>
      <c r="AS71" s="31"/>
      <c r="AT71" s="31"/>
      <c r="AU71" s="31"/>
      <c r="AV71" s="31"/>
      <c r="AW71" s="31"/>
      <c r="AX71" s="31"/>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1">
        <f t="shared" si="1"/>
        <v>0</v>
      </c>
      <c r="CW71" s="31"/>
      <c r="CX71" s="31"/>
      <c r="CY71" s="31"/>
      <c r="CZ71" s="31"/>
      <c r="DA71" s="31"/>
      <c r="DB71" s="31"/>
      <c r="DC71" s="31"/>
      <c r="DD71" s="31"/>
      <c r="DE71" s="32"/>
    </row>
    <row r="72" spans="1:109" s="2" customFormat="1" ht="24.95" customHeight="1">
      <c r="A72" s="33"/>
      <c r="B72" s="34"/>
      <c r="C72" s="34"/>
      <c r="D72" s="34"/>
      <c r="E72" s="34"/>
      <c r="F72" s="34"/>
      <c r="G72" s="34"/>
      <c r="H72" s="34"/>
      <c r="I72" s="34"/>
      <c r="J72" s="34"/>
      <c r="K72" s="34"/>
      <c r="L72" s="34"/>
      <c r="M72" s="34"/>
      <c r="N72" s="34"/>
      <c r="O72" s="34"/>
      <c r="P72" s="53"/>
      <c r="Q72" s="53"/>
      <c r="R72" s="53"/>
      <c r="S72" s="53"/>
      <c r="T72" s="53"/>
      <c r="U72" s="53"/>
      <c r="V72" s="53"/>
      <c r="W72" s="53"/>
      <c r="X72" s="53"/>
      <c r="Y72" s="53"/>
      <c r="Z72" s="53"/>
      <c r="AA72" s="53"/>
      <c r="AB72" s="53"/>
      <c r="AC72" s="53"/>
      <c r="AD72" s="36"/>
      <c r="AE72" s="36"/>
      <c r="AF72" s="36"/>
      <c r="AG72" s="37"/>
      <c r="AH72" s="37"/>
      <c r="AI72" s="37"/>
      <c r="AJ72" s="37"/>
      <c r="AK72" s="38"/>
      <c r="AL72" s="38"/>
      <c r="AM72" s="38"/>
      <c r="AN72" s="38"/>
      <c r="AO72" s="38"/>
      <c r="AP72" s="38"/>
      <c r="AQ72" s="31">
        <f t="shared" si="0"/>
        <v>0</v>
      </c>
      <c r="AR72" s="31"/>
      <c r="AS72" s="31"/>
      <c r="AT72" s="31"/>
      <c r="AU72" s="31"/>
      <c r="AV72" s="31"/>
      <c r="AW72" s="31"/>
      <c r="AX72" s="31"/>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1">
        <f t="shared" si="1"/>
        <v>0</v>
      </c>
      <c r="CW72" s="31"/>
      <c r="CX72" s="31"/>
      <c r="CY72" s="31"/>
      <c r="CZ72" s="31"/>
      <c r="DA72" s="31"/>
      <c r="DB72" s="31"/>
      <c r="DC72" s="31"/>
      <c r="DD72" s="31"/>
      <c r="DE72" s="32"/>
    </row>
    <row r="73" spans="1:109" s="2" customFormat="1" ht="24.95" customHeight="1">
      <c r="A73" s="33"/>
      <c r="B73" s="34"/>
      <c r="C73" s="34"/>
      <c r="D73" s="34"/>
      <c r="E73" s="34"/>
      <c r="F73" s="34"/>
      <c r="G73" s="34"/>
      <c r="H73" s="34"/>
      <c r="I73" s="34"/>
      <c r="J73" s="34"/>
      <c r="K73" s="34"/>
      <c r="L73" s="34"/>
      <c r="M73" s="34"/>
      <c r="N73" s="34"/>
      <c r="O73" s="34"/>
      <c r="P73" s="53"/>
      <c r="Q73" s="53"/>
      <c r="R73" s="53"/>
      <c r="S73" s="53"/>
      <c r="T73" s="53"/>
      <c r="U73" s="53"/>
      <c r="V73" s="53"/>
      <c r="W73" s="53"/>
      <c r="X73" s="53"/>
      <c r="Y73" s="53"/>
      <c r="Z73" s="53"/>
      <c r="AA73" s="53"/>
      <c r="AB73" s="53"/>
      <c r="AC73" s="53"/>
      <c r="AD73" s="36"/>
      <c r="AE73" s="36"/>
      <c r="AF73" s="36"/>
      <c r="AG73" s="37"/>
      <c r="AH73" s="37"/>
      <c r="AI73" s="37"/>
      <c r="AJ73" s="37"/>
      <c r="AK73" s="38"/>
      <c r="AL73" s="38"/>
      <c r="AM73" s="38"/>
      <c r="AN73" s="38"/>
      <c r="AO73" s="38"/>
      <c r="AP73" s="38"/>
      <c r="AQ73" s="31">
        <f t="shared" si="0"/>
        <v>0</v>
      </c>
      <c r="AR73" s="31"/>
      <c r="AS73" s="31"/>
      <c r="AT73" s="31"/>
      <c r="AU73" s="31"/>
      <c r="AV73" s="31"/>
      <c r="AW73" s="31"/>
      <c r="AX73" s="31"/>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1">
        <f t="shared" si="1"/>
        <v>0</v>
      </c>
      <c r="CW73" s="31"/>
      <c r="CX73" s="31"/>
      <c r="CY73" s="31"/>
      <c r="CZ73" s="31"/>
      <c r="DA73" s="31"/>
      <c r="DB73" s="31"/>
      <c r="DC73" s="31"/>
      <c r="DD73" s="31"/>
      <c r="DE73" s="32"/>
    </row>
    <row r="74" spans="1:109" s="2" customFormat="1" ht="24.95" customHeight="1">
      <c r="A74" s="33"/>
      <c r="B74" s="34"/>
      <c r="C74" s="34"/>
      <c r="D74" s="34"/>
      <c r="E74" s="34"/>
      <c r="F74" s="34"/>
      <c r="G74" s="34"/>
      <c r="H74" s="34"/>
      <c r="I74" s="34"/>
      <c r="J74" s="34"/>
      <c r="K74" s="34"/>
      <c r="L74" s="34"/>
      <c r="M74" s="34"/>
      <c r="N74" s="34"/>
      <c r="O74" s="34"/>
      <c r="P74" s="53"/>
      <c r="Q74" s="53"/>
      <c r="R74" s="53"/>
      <c r="S74" s="53"/>
      <c r="T74" s="53"/>
      <c r="U74" s="53"/>
      <c r="V74" s="53"/>
      <c r="W74" s="53"/>
      <c r="X74" s="53"/>
      <c r="Y74" s="53"/>
      <c r="Z74" s="53"/>
      <c r="AA74" s="53"/>
      <c r="AB74" s="53"/>
      <c r="AC74" s="53"/>
      <c r="AD74" s="36"/>
      <c r="AE74" s="36"/>
      <c r="AF74" s="36"/>
      <c r="AG74" s="37"/>
      <c r="AH74" s="37"/>
      <c r="AI74" s="37"/>
      <c r="AJ74" s="37"/>
      <c r="AK74" s="38"/>
      <c r="AL74" s="38"/>
      <c r="AM74" s="38"/>
      <c r="AN74" s="38"/>
      <c r="AO74" s="38"/>
      <c r="AP74" s="38"/>
      <c r="AQ74" s="31">
        <f t="shared" si="0"/>
        <v>0</v>
      </c>
      <c r="AR74" s="31"/>
      <c r="AS74" s="31"/>
      <c r="AT74" s="31"/>
      <c r="AU74" s="31"/>
      <c r="AV74" s="31"/>
      <c r="AW74" s="31"/>
      <c r="AX74" s="31"/>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1">
        <f t="shared" si="1"/>
        <v>0</v>
      </c>
      <c r="CW74" s="31"/>
      <c r="CX74" s="31"/>
      <c r="CY74" s="31"/>
      <c r="CZ74" s="31"/>
      <c r="DA74" s="31"/>
      <c r="DB74" s="31"/>
      <c r="DC74" s="31"/>
      <c r="DD74" s="31"/>
      <c r="DE74" s="32"/>
    </row>
    <row r="75" spans="1:109" s="2" customFormat="1" ht="24.95" customHeight="1">
      <c r="A75" s="33"/>
      <c r="B75" s="34"/>
      <c r="C75" s="34"/>
      <c r="D75" s="34"/>
      <c r="E75" s="34"/>
      <c r="F75" s="34"/>
      <c r="G75" s="34"/>
      <c r="H75" s="34"/>
      <c r="I75" s="34"/>
      <c r="J75" s="34"/>
      <c r="K75" s="34"/>
      <c r="L75" s="34"/>
      <c r="M75" s="34"/>
      <c r="N75" s="34"/>
      <c r="O75" s="34"/>
      <c r="P75" s="53"/>
      <c r="Q75" s="53"/>
      <c r="R75" s="53"/>
      <c r="S75" s="53"/>
      <c r="T75" s="53"/>
      <c r="U75" s="53"/>
      <c r="V75" s="53"/>
      <c r="W75" s="53"/>
      <c r="X75" s="53"/>
      <c r="Y75" s="53"/>
      <c r="Z75" s="53"/>
      <c r="AA75" s="53"/>
      <c r="AB75" s="53"/>
      <c r="AC75" s="53"/>
      <c r="AD75" s="36"/>
      <c r="AE75" s="36"/>
      <c r="AF75" s="36"/>
      <c r="AG75" s="37"/>
      <c r="AH75" s="37"/>
      <c r="AI75" s="37"/>
      <c r="AJ75" s="37"/>
      <c r="AK75" s="38"/>
      <c r="AL75" s="38"/>
      <c r="AM75" s="38"/>
      <c r="AN75" s="38"/>
      <c r="AO75" s="38"/>
      <c r="AP75" s="38"/>
      <c r="AQ75" s="31">
        <f t="shared" si="0"/>
        <v>0</v>
      </c>
      <c r="AR75" s="31"/>
      <c r="AS75" s="31"/>
      <c r="AT75" s="31"/>
      <c r="AU75" s="31"/>
      <c r="AV75" s="31"/>
      <c r="AW75" s="31"/>
      <c r="AX75" s="31"/>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1">
        <f t="shared" si="1"/>
        <v>0</v>
      </c>
      <c r="CW75" s="31"/>
      <c r="CX75" s="31"/>
      <c r="CY75" s="31"/>
      <c r="CZ75" s="31"/>
      <c r="DA75" s="31"/>
      <c r="DB75" s="31"/>
      <c r="DC75" s="31"/>
      <c r="DD75" s="31"/>
      <c r="DE75" s="32"/>
    </row>
    <row r="76" spans="1:109" s="2" customFormat="1" ht="24.95" customHeight="1">
      <c r="A76" s="33"/>
      <c r="B76" s="34"/>
      <c r="C76" s="34"/>
      <c r="D76" s="34"/>
      <c r="E76" s="34"/>
      <c r="F76" s="34"/>
      <c r="G76" s="34"/>
      <c r="H76" s="34"/>
      <c r="I76" s="34"/>
      <c r="J76" s="34"/>
      <c r="K76" s="34"/>
      <c r="L76" s="34"/>
      <c r="M76" s="34"/>
      <c r="N76" s="34"/>
      <c r="O76" s="34"/>
      <c r="P76" s="53"/>
      <c r="Q76" s="53"/>
      <c r="R76" s="53"/>
      <c r="S76" s="53"/>
      <c r="T76" s="53"/>
      <c r="U76" s="53"/>
      <c r="V76" s="53"/>
      <c r="W76" s="53"/>
      <c r="X76" s="53"/>
      <c r="Y76" s="53"/>
      <c r="Z76" s="53"/>
      <c r="AA76" s="53"/>
      <c r="AB76" s="53"/>
      <c r="AC76" s="53"/>
      <c r="AD76" s="36"/>
      <c r="AE76" s="36"/>
      <c r="AF76" s="36"/>
      <c r="AG76" s="37"/>
      <c r="AH76" s="37"/>
      <c r="AI76" s="37"/>
      <c r="AJ76" s="37"/>
      <c r="AK76" s="38"/>
      <c r="AL76" s="38"/>
      <c r="AM76" s="38"/>
      <c r="AN76" s="38"/>
      <c r="AO76" s="38"/>
      <c r="AP76" s="38"/>
      <c r="AQ76" s="31">
        <f t="shared" ref="AQ76:AQ100" si="13">AG76*AK76*12</f>
        <v>0</v>
      </c>
      <c r="AR76" s="31"/>
      <c r="AS76" s="31"/>
      <c r="AT76" s="31"/>
      <c r="AU76" s="31"/>
      <c r="AV76" s="31"/>
      <c r="AW76" s="31"/>
      <c r="AX76" s="31"/>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1">
        <f t="shared" ref="CV76:CV100" si="14">SUM(AQ76:CU76)</f>
        <v>0</v>
      </c>
      <c r="CW76" s="31"/>
      <c r="CX76" s="31"/>
      <c r="CY76" s="31"/>
      <c r="CZ76" s="31"/>
      <c r="DA76" s="31"/>
      <c r="DB76" s="31"/>
      <c r="DC76" s="31"/>
      <c r="DD76" s="31"/>
      <c r="DE76" s="32"/>
    </row>
    <row r="77" spans="1:109" s="2" customFormat="1" ht="24.95" customHeight="1">
      <c r="A77" s="33"/>
      <c r="B77" s="34"/>
      <c r="C77" s="34"/>
      <c r="D77" s="34"/>
      <c r="E77" s="34"/>
      <c r="F77" s="34"/>
      <c r="G77" s="34"/>
      <c r="H77" s="34"/>
      <c r="I77" s="34"/>
      <c r="J77" s="34"/>
      <c r="K77" s="34"/>
      <c r="L77" s="34"/>
      <c r="M77" s="34"/>
      <c r="N77" s="34"/>
      <c r="O77" s="34"/>
      <c r="P77" s="53"/>
      <c r="Q77" s="53"/>
      <c r="R77" s="53"/>
      <c r="S77" s="53"/>
      <c r="T77" s="53"/>
      <c r="U77" s="53"/>
      <c r="V77" s="53"/>
      <c r="W77" s="53"/>
      <c r="X77" s="53"/>
      <c r="Y77" s="53"/>
      <c r="Z77" s="53"/>
      <c r="AA77" s="53"/>
      <c r="AB77" s="53"/>
      <c r="AC77" s="53"/>
      <c r="AD77" s="36"/>
      <c r="AE77" s="36"/>
      <c r="AF77" s="36"/>
      <c r="AG77" s="37"/>
      <c r="AH77" s="37"/>
      <c r="AI77" s="37"/>
      <c r="AJ77" s="37"/>
      <c r="AK77" s="38"/>
      <c r="AL77" s="38"/>
      <c r="AM77" s="38"/>
      <c r="AN77" s="38"/>
      <c r="AO77" s="38"/>
      <c r="AP77" s="38"/>
      <c r="AQ77" s="31">
        <f t="shared" si="13"/>
        <v>0</v>
      </c>
      <c r="AR77" s="31"/>
      <c r="AS77" s="31"/>
      <c r="AT77" s="31"/>
      <c r="AU77" s="31"/>
      <c r="AV77" s="31"/>
      <c r="AW77" s="31"/>
      <c r="AX77" s="31"/>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1">
        <f t="shared" si="14"/>
        <v>0</v>
      </c>
      <c r="CW77" s="31"/>
      <c r="CX77" s="31"/>
      <c r="CY77" s="31"/>
      <c r="CZ77" s="31"/>
      <c r="DA77" s="31"/>
      <c r="DB77" s="31"/>
      <c r="DC77" s="31"/>
      <c r="DD77" s="31"/>
      <c r="DE77" s="32"/>
    </row>
    <row r="78" spans="1:109" s="2" customFormat="1" ht="24.95" customHeight="1">
      <c r="A78" s="33"/>
      <c r="B78" s="34"/>
      <c r="C78" s="34"/>
      <c r="D78" s="34"/>
      <c r="E78" s="34"/>
      <c r="F78" s="34"/>
      <c r="G78" s="34"/>
      <c r="H78" s="34"/>
      <c r="I78" s="34"/>
      <c r="J78" s="34"/>
      <c r="K78" s="34"/>
      <c r="L78" s="34"/>
      <c r="M78" s="34"/>
      <c r="N78" s="34"/>
      <c r="O78" s="34"/>
      <c r="P78" s="53"/>
      <c r="Q78" s="53"/>
      <c r="R78" s="53"/>
      <c r="S78" s="53"/>
      <c r="T78" s="53"/>
      <c r="U78" s="53"/>
      <c r="V78" s="53"/>
      <c r="W78" s="53"/>
      <c r="X78" s="53"/>
      <c r="Y78" s="53"/>
      <c r="Z78" s="53"/>
      <c r="AA78" s="53"/>
      <c r="AB78" s="53"/>
      <c r="AC78" s="53"/>
      <c r="AD78" s="36"/>
      <c r="AE78" s="36"/>
      <c r="AF78" s="36"/>
      <c r="AG78" s="37"/>
      <c r="AH78" s="37"/>
      <c r="AI78" s="37"/>
      <c r="AJ78" s="37"/>
      <c r="AK78" s="38"/>
      <c r="AL78" s="38"/>
      <c r="AM78" s="38"/>
      <c r="AN78" s="38"/>
      <c r="AO78" s="38"/>
      <c r="AP78" s="38"/>
      <c r="AQ78" s="31">
        <f t="shared" si="13"/>
        <v>0</v>
      </c>
      <c r="AR78" s="31"/>
      <c r="AS78" s="31"/>
      <c r="AT78" s="31"/>
      <c r="AU78" s="31"/>
      <c r="AV78" s="31"/>
      <c r="AW78" s="31"/>
      <c r="AX78" s="31"/>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1">
        <f t="shared" si="14"/>
        <v>0</v>
      </c>
      <c r="CW78" s="31"/>
      <c r="CX78" s="31"/>
      <c r="CY78" s="31"/>
      <c r="CZ78" s="31"/>
      <c r="DA78" s="31"/>
      <c r="DB78" s="31"/>
      <c r="DC78" s="31"/>
      <c r="DD78" s="31"/>
      <c r="DE78" s="32"/>
    </row>
    <row r="79" spans="1:109" s="2" customFormat="1" ht="24.95" customHeight="1">
      <c r="A79" s="33"/>
      <c r="B79" s="34"/>
      <c r="C79" s="34"/>
      <c r="D79" s="34"/>
      <c r="E79" s="34"/>
      <c r="F79" s="34"/>
      <c r="G79" s="34"/>
      <c r="H79" s="34"/>
      <c r="I79" s="34"/>
      <c r="J79" s="34"/>
      <c r="K79" s="34"/>
      <c r="L79" s="34"/>
      <c r="M79" s="34"/>
      <c r="N79" s="34"/>
      <c r="O79" s="34"/>
      <c r="P79" s="53"/>
      <c r="Q79" s="53"/>
      <c r="R79" s="53"/>
      <c r="S79" s="53"/>
      <c r="T79" s="53"/>
      <c r="U79" s="53"/>
      <c r="V79" s="53"/>
      <c r="W79" s="53"/>
      <c r="X79" s="53"/>
      <c r="Y79" s="53"/>
      <c r="Z79" s="53"/>
      <c r="AA79" s="53"/>
      <c r="AB79" s="53"/>
      <c r="AC79" s="53"/>
      <c r="AD79" s="36"/>
      <c r="AE79" s="36"/>
      <c r="AF79" s="36"/>
      <c r="AG79" s="37"/>
      <c r="AH79" s="37"/>
      <c r="AI79" s="37"/>
      <c r="AJ79" s="37"/>
      <c r="AK79" s="38"/>
      <c r="AL79" s="38"/>
      <c r="AM79" s="38"/>
      <c r="AN79" s="38"/>
      <c r="AO79" s="38"/>
      <c r="AP79" s="38"/>
      <c r="AQ79" s="31">
        <f t="shared" si="13"/>
        <v>0</v>
      </c>
      <c r="AR79" s="31"/>
      <c r="AS79" s="31"/>
      <c r="AT79" s="31"/>
      <c r="AU79" s="31"/>
      <c r="AV79" s="31"/>
      <c r="AW79" s="31"/>
      <c r="AX79" s="31"/>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1">
        <f t="shared" si="14"/>
        <v>0</v>
      </c>
      <c r="CW79" s="31"/>
      <c r="CX79" s="31"/>
      <c r="CY79" s="31"/>
      <c r="CZ79" s="31"/>
      <c r="DA79" s="31"/>
      <c r="DB79" s="31"/>
      <c r="DC79" s="31"/>
      <c r="DD79" s="31"/>
      <c r="DE79" s="32"/>
    </row>
    <row r="80" spans="1:109" s="2" customFormat="1" ht="24.95" customHeight="1">
      <c r="A80" s="33"/>
      <c r="B80" s="34"/>
      <c r="C80" s="34"/>
      <c r="D80" s="34"/>
      <c r="E80" s="34"/>
      <c r="F80" s="34"/>
      <c r="G80" s="34"/>
      <c r="H80" s="34"/>
      <c r="I80" s="34"/>
      <c r="J80" s="34"/>
      <c r="K80" s="34"/>
      <c r="L80" s="34"/>
      <c r="M80" s="34"/>
      <c r="N80" s="34"/>
      <c r="O80" s="34"/>
      <c r="P80" s="53"/>
      <c r="Q80" s="53"/>
      <c r="R80" s="53"/>
      <c r="S80" s="53"/>
      <c r="T80" s="53"/>
      <c r="U80" s="53"/>
      <c r="V80" s="53"/>
      <c r="W80" s="53"/>
      <c r="X80" s="53"/>
      <c r="Y80" s="53"/>
      <c r="Z80" s="53"/>
      <c r="AA80" s="53"/>
      <c r="AB80" s="53"/>
      <c r="AC80" s="53"/>
      <c r="AD80" s="36"/>
      <c r="AE80" s="36"/>
      <c r="AF80" s="36"/>
      <c r="AG80" s="37"/>
      <c r="AH80" s="37"/>
      <c r="AI80" s="37"/>
      <c r="AJ80" s="37"/>
      <c r="AK80" s="38"/>
      <c r="AL80" s="38"/>
      <c r="AM80" s="38"/>
      <c r="AN80" s="38"/>
      <c r="AO80" s="38"/>
      <c r="AP80" s="38"/>
      <c r="AQ80" s="31">
        <f t="shared" si="13"/>
        <v>0</v>
      </c>
      <c r="AR80" s="31"/>
      <c r="AS80" s="31"/>
      <c r="AT80" s="31"/>
      <c r="AU80" s="31"/>
      <c r="AV80" s="31"/>
      <c r="AW80" s="31"/>
      <c r="AX80" s="31"/>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1">
        <f t="shared" si="14"/>
        <v>0</v>
      </c>
      <c r="CW80" s="31"/>
      <c r="CX80" s="31"/>
      <c r="CY80" s="31"/>
      <c r="CZ80" s="31"/>
      <c r="DA80" s="31"/>
      <c r="DB80" s="31"/>
      <c r="DC80" s="31"/>
      <c r="DD80" s="31"/>
      <c r="DE80" s="32"/>
    </row>
    <row r="81" spans="1:109" s="2" customFormat="1" ht="24.95" customHeight="1">
      <c r="A81" s="33"/>
      <c r="B81" s="34"/>
      <c r="C81" s="34"/>
      <c r="D81" s="34"/>
      <c r="E81" s="34"/>
      <c r="F81" s="34"/>
      <c r="G81" s="34"/>
      <c r="H81" s="34"/>
      <c r="I81" s="34"/>
      <c r="J81" s="34"/>
      <c r="K81" s="34"/>
      <c r="L81" s="34"/>
      <c r="M81" s="34"/>
      <c r="N81" s="34"/>
      <c r="O81" s="34"/>
      <c r="P81" s="53"/>
      <c r="Q81" s="53"/>
      <c r="R81" s="53"/>
      <c r="S81" s="53"/>
      <c r="T81" s="53"/>
      <c r="U81" s="53"/>
      <c r="V81" s="53"/>
      <c r="W81" s="53"/>
      <c r="X81" s="53"/>
      <c r="Y81" s="53"/>
      <c r="Z81" s="53"/>
      <c r="AA81" s="53"/>
      <c r="AB81" s="53"/>
      <c r="AC81" s="53"/>
      <c r="AD81" s="36"/>
      <c r="AE81" s="36"/>
      <c r="AF81" s="36"/>
      <c r="AG81" s="37"/>
      <c r="AH81" s="37"/>
      <c r="AI81" s="37"/>
      <c r="AJ81" s="37"/>
      <c r="AK81" s="38"/>
      <c r="AL81" s="38"/>
      <c r="AM81" s="38"/>
      <c r="AN81" s="38"/>
      <c r="AO81" s="38"/>
      <c r="AP81" s="38"/>
      <c r="AQ81" s="31">
        <f t="shared" si="13"/>
        <v>0</v>
      </c>
      <c r="AR81" s="31"/>
      <c r="AS81" s="31"/>
      <c r="AT81" s="31"/>
      <c r="AU81" s="31"/>
      <c r="AV81" s="31"/>
      <c r="AW81" s="31"/>
      <c r="AX81" s="31"/>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1">
        <f t="shared" si="14"/>
        <v>0</v>
      </c>
      <c r="CW81" s="31"/>
      <c r="CX81" s="31"/>
      <c r="CY81" s="31"/>
      <c r="CZ81" s="31"/>
      <c r="DA81" s="31"/>
      <c r="DB81" s="31"/>
      <c r="DC81" s="31"/>
      <c r="DD81" s="31"/>
      <c r="DE81" s="32"/>
    </row>
    <row r="82" spans="1:109" s="2" customFormat="1" ht="24.95" customHeight="1">
      <c r="A82" s="33"/>
      <c r="B82" s="34"/>
      <c r="C82" s="34"/>
      <c r="D82" s="34"/>
      <c r="E82" s="34"/>
      <c r="F82" s="34"/>
      <c r="G82" s="34"/>
      <c r="H82" s="34"/>
      <c r="I82" s="34"/>
      <c r="J82" s="34"/>
      <c r="K82" s="34"/>
      <c r="L82" s="34"/>
      <c r="M82" s="34"/>
      <c r="N82" s="34"/>
      <c r="O82" s="34"/>
      <c r="P82" s="53"/>
      <c r="Q82" s="53"/>
      <c r="R82" s="53"/>
      <c r="S82" s="53"/>
      <c r="T82" s="53"/>
      <c r="U82" s="53"/>
      <c r="V82" s="53"/>
      <c r="W82" s="53"/>
      <c r="X82" s="53"/>
      <c r="Y82" s="53"/>
      <c r="Z82" s="53"/>
      <c r="AA82" s="53"/>
      <c r="AB82" s="53"/>
      <c r="AC82" s="53"/>
      <c r="AD82" s="36"/>
      <c r="AE82" s="36"/>
      <c r="AF82" s="36"/>
      <c r="AG82" s="37"/>
      <c r="AH82" s="37"/>
      <c r="AI82" s="37"/>
      <c r="AJ82" s="37"/>
      <c r="AK82" s="38"/>
      <c r="AL82" s="38"/>
      <c r="AM82" s="38"/>
      <c r="AN82" s="38"/>
      <c r="AO82" s="38"/>
      <c r="AP82" s="38"/>
      <c r="AQ82" s="31">
        <f t="shared" si="13"/>
        <v>0</v>
      </c>
      <c r="AR82" s="31"/>
      <c r="AS82" s="31"/>
      <c r="AT82" s="31"/>
      <c r="AU82" s="31"/>
      <c r="AV82" s="31"/>
      <c r="AW82" s="31"/>
      <c r="AX82" s="31"/>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1">
        <f t="shared" si="14"/>
        <v>0</v>
      </c>
      <c r="CW82" s="31"/>
      <c r="CX82" s="31"/>
      <c r="CY82" s="31"/>
      <c r="CZ82" s="31"/>
      <c r="DA82" s="31"/>
      <c r="DB82" s="31"/>
      <c r="DC82" s="31"/>
      <c r="DD82" s="31"/>
      <c r="DE82" s="32"/>
    </row>
    <row r="83" spans="1:109" s="2" customFormat="1" ht="24.95" customHeight="1">
      <c r="A83" s="33"/>
      <c r="B83" s="34"/>
      <c r="C83" s="34"/>
      <c r="D83" s="34"/>
      <c r="E83" s="34"/>
      <c r="F83" s="34"/>
      <c r="G83" s="34"/>
      <c r="H83" s="34"/>
      <c r="I83" s="34"/>
      <c r="J83" s="34"/>
      <c r="K83" s="34"/>
      <c r="L83" s="34"/>
      <c r="M83" s="34"/>
      <c r="N83" s="34"/>
      <c r="O83" s="34"/>
      <c r="P83" s="53"/>
      <c r="Q83" s="53"/>
      <c r="R83" s="53"/>
      <c r="S83" s="53"/>
      <c r="T83" s="53"/>
      <c r="U83" s="53"/>
      <c r="V83" s="53"/>
      <c r="W83" s="53"/>
      <c r="X83" s="53"/>
      <c r="Y83" s="53"/>
      <c r="Z83" s="53"/>
      <c r="AA83" s="53"/>
      <c r="AB83" s="53"/>
      <c r="AC83" s="53"/>
      <c r="AD83" s="36"/>
      <c r="AE83" s="36"/>
      <c r="AF83" s="36"/>
      <c r="AG83" s="37"/>
      <c r="AH83" s="37"/>
      <c r="AI83" s="37"/>
      <c r="AJ83" s="37"/>
      <c r="AK83" s="38"/>
      <c r="AL83" s="38"/>
      <c r="AM83" s="38"/>
      <c r="AN83" s="38"/>
      <c r="AO83" s="38"/>
      <c r="AP83" s="38"/>
      <c r="AQ83" s="31">
        <f t="shared" si="13"/>
        <v>0</v>
      </c>
      <c r="AR83" s="31"/>
      <c r="AS83" s="31"/>
      <c r="AT83" s="31"/>
      <c r="AU83" s="31"/>
      <c r="AV83" s="31"/>
      <c r="AW83" s="31"/>
      <c r="AX83" s="31"/>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1">
        <f t="shared" si="14"/>
        <v>0</v>
      </c>
      <c r="CW83" s="31"/>
      <c r="CX83" s="31"/>
      <c r="CY83" s="31"/>
      <c r="CZ83" s="31"/>
      <c r="DA83" s="31"/>
      <c r="DB83" s="31"/>
      <c r="DC83" s="31"/>
      <c r="DD83" s="31"/>
      <c r="DE83" s="32"/>
    </row>
    <row r="84" spans="1:109" s="2" customFormat="1" ht="24.95" customHeight="1">
      <c r="A84" s="33"/>
      <c r="B84" s="34"/>
      <c r="C84" s="34"/>
      <c r="D84" s="34"/>
      <c r="E84" s="34"/>
      <c r="F84" s="34"/>
      <c r="G84" s="34"/>
      <c r="H84" s="34"/>
      <c r="I84" s="34"/>
      <c r="J84" s="34"/>
      <c r="K84" s="34"/>
      <c r="L84" s="34"/>
      <c r="M84" s="34"/>
      <c r="N84" s="34"/>
      <c r="O84" s="34"/>
      <c r="P84" s="53"/>
      <c r="Q84" s="53"/>
      <c r="R84" s="53"/>
      <c r="S84" s="53"/>
      <c r="T84" s="53"/>
      <c r="U84" s="53"/>
      <c r="V84" s="53"/>
      <c r="W84" s="53"/>
      <c r="X84" s="53"/>
      <c r="Y84" s="53"/>
      <c r="Z84" s="53"/>
      <c r="AA84" s="53"/>
      <c r="AB84" s="53"/>
      <c r="AC84" s="53"/>
      <c r="AD84" s="36"/>
      <c r="AE84" s="36"/>
      <c r="AF84" s="36"/>
      <c r="AG84" s="37"/>
      <c r="AH84" s="37"/>
      <c r="AI84" s="37"/>
      <c r="AJ84" s="37"/>
      <c r="AK84" s="38"/>
      <c r="AL84" s="38"/>
      <c r="AM84" s="38"/>
      <c r="AN84" s="38"/>
      <c r="AO84" s="38"/>
      <c r="AP84" s="38"/>
      <c r="AQ84" s="31">
        <f t="shared" si="13"/>
        <v>0</v>
      </c>
      <c r="AR84" s="31"/>
      <c r="AS84" s="31"/>
      <c r="AT84" s="31"/>
      <c r="AU84" s="31"/>
      <c r="AV84" s="31"/>
      <c r="AW84" s="31"/>
      <c r="AX84" s="31"/>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1">
        <f t="shared" si="14"/>
        <v>0</v>
      </c>
      <c r="CW84" s="31"/>
      <c r="CX84" s="31"/>
      <c r="CY84" s="31"/>
      <c r="CZ84" s="31"/>
      <c r="DA84" s="31"/>
      <c r="DB84" s="31"/>
      <c r="DC84" s="31"/>
      <c r="DD84" s="31"/>
      <c r="DE84" s="32"/>
    </row>
    <row r="85" spans="1:109" s="2" customFormat="1" ht="24.95" customHeight="1">
      <c r="A85" s="33"/>
      <c r="B85" s="34"/>
      <c r="C85" s="34"/>
      <c r="D85" s="34"/>
      <c r="E85" s="34"/>
      <c r="F85" s="34"/>
      <c r="G85" s="34"/>
      <c r="H85" s="34"/>
      <c r="I85" s="34"/>
      <c r="J85" s="34"/>
      <c r="K85" s="34"/>
      <c r="L85" s="34"/>
      <c r="M85" s="34"/>
      <c r="N85" s="34"/>
      <c r="O85" s="34"/>
      <c r="P85" s="53"/>
      <c r="Q85" s="53"/>
      <c r="R85" s="53"/>
      <c r="S85" s="53"/>
      <c r="T85" s="53"/>
      <c r="U85" s="53"/>
      <c r="V85" s="53"/>
      <c r="W85" s="53"/>
      <c r="X85" s="53"/>
      <c r="Y85" s="53"/>
      <c r="Z85" s="53"/>
      <c r="AA85" s="53"/>
      <c r="AB85" s="53"/>
      <c r="AC85" s="53"/>
      <c r="AD85" s="36"/>
      <c r="AE85" s="36"/>
      <c r="AF85" s="36"/>
      <c r="AG85" s="37"/>
      <c r="AH85" s="37"/>
      <c r="AI85" s="37"/>
      <c r="AJ85" s="37"/>
      <c r="AK85" s="38"/>
      <c r="AL85" s="38"/>
      <c r="AM85" s="38"/>
      <c r="AN85" s="38"/>
      <c r="AO85" s="38"/>
      <c r="AP85" s="38"/>
      <c r="AQ85" s="31">
        <f t="shared" si="13"/>
        <v>0</v>
      </c>
      <c r="AR85" s="31"/>
      <c r="AS85" s="31"/>
      <c r="AT85" s="31"/>
      <c r="AU85" s="31"/>
      <c r="AV85" s="31"/>
      <c r="AW85" s="31"/>
      <c r="AX85" s="31"/>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1">
        <f t="shared" si="14"/>
        <v>0</v>
      </c>
      <c r="CW85" s="31"/>
      <c r="CX85" s="31"/>
      <c r="CY85" s="31"/>
      <c r="CZ85" s="31"/>
      <c r="DA85" s="31"/>
      <c r="DB85" s="31"/>
      <c r="DC85" s="31"/>
      <c r="DD85" s="31"/>
      <c r="DE85" s="32"/>
    </row>
    <row r="86" spans="1:109" s="2" customFormat="1" ht="24.95" customHeight="1">
      <c r="A86" s="33"/>
      <c r="B86" s="34"/>
      <c r="C86" s="34"/>
      <c r="D86" s="34"/>
      <c r="E86" s="34"/>
      <c r="F86" s="34"/>
      <c r="G86" s="34"/>
      <c r="H86" s="34"/>
      <c r="I86" s="34"/>
      <c r="J86" s="34"/>
      <c r="K86" s="34"/>
      <c r="L86" s="34"/>
      <c r="M86" s="34"/>
      <c r="N86" s="34"/>
      <c r="O86" s="34"/>
      <c r="P86" s="53"/>
      <c r="Q86" s="53"/>
      <c r="R86" s="53"/>
      <c r="S86" s="53"/>
      <c r="T86" s="53"/>
      <c r="U86" s="53"/>
      <c r="V86" s="53"/>
      <c r="W86" s="53"/>
      <c r="X86" s="53"/>
      <c r="Y86" s="53"/>
      <c r="Z86" s="53"/>
      <c r="AA86" s="53"/>
      <c r="AB86" s="53"/>
      <c r="AC86" s="53"/>
      <c r="AD86" s="36"/>
      <c r="AE86" s="36"/>
      <c r="AF86" s="36"/>
      <c r="AG86" s="37"/>
      <c r="AH86" s="37"/>
      <c r="AI86" s="37"/>
      <c r="AJ86" s="37"/>
      <c r="AK86" s="38"/>
      <c r="AL86" s="38"/>
      <c r="AM86" s="38"/>
      <c r="AN86" s="38"/>
      <c r="AO86" s="38"/>
      <c r="AP86" s="38"/>
      <c r="AQ86" s="31">
        <f t="shared" si="13"/>
        <v>0</v>
      </c>
      <c r="AR86" s="31"/>
      <c r="AS86" s="31"/>
      <c r="AT86" s="31"/>
      <c r="AU86" s="31"/>
      <c r="AV86" s="31"/>
      <c r="AW86" s="31"/>
      <c r="AX86" s="31"/>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1">
        <f t="shared" si="14"/>
        <v>0</v>
      </c>
      <c r="CW86" s="31"/>
      <c r="CX86" s="31"/>
      <c r="CY86" s="31"/>
      <c r="CZ86" s="31"/>
      <c r="DA86" s="31"/>
      <c r="DB86" s="31"/>
      <c r="DC86" s="31"/>
      <c r="DD86" s="31"/>
      <c r="DE86" s="32"/>
    </row>
    <row r="87" spans="1:109" s="2" customFormat="1" ht="24.95" customHeight="1">
      <c r="A87" s="33"/>
      <c r="B87" s="34"/>
      <c r="C87" s="34"/>
      <c r="D87" s="34"/>
      <c r="E87" s="34"/>
      <c r="F87" s="34"/>
      <c r="G87" s="34"/>
      <c r="H87" s="34"/>
      <c r="I87" s="34"/>
      <c r="J87" s="34"/>
      <c r="K87" s="34"/>
      <c r="L87" s="34"/>
      <c r="M87" s="34"/>
      <c r="N87" s="34"/>
      <c r="O87" s="34"/>
      <c r="P87" s="53"/>
      <c r="Q87" s="53"/>
      <c r="R87" s="53"/>
      <c r="S87" s="53"/>
      <c r="T87" s="53"/>
      <c r="U87" s="53"/>
      <c r="V87" s="53"/>
      <c r="W87" s="53"/>
      <c r="X87" s="53"/>
      <c r="Y87" s="53"/>
      <c r="Z87" s="53"/>
      <c r="AA87" s="53"/>
      <c r="AB87" s="53"/>
      <c r="AC87" s="53"/>
      <c r="AD87" s="36"/>
      <c r="AE87" s="36"/>
      <c r="AF87" s="36"/>
      <c r="AG87" s="37"/>
      <c r="AH87" s="37"/>
      <c r="AI87" s="37"/>
      <c r="AJ87" s="37"/>
      <c r="AK87" s="38"/>
      <c r="AL87" s="38"/>
      <c r="AM87" s="38"/>
      <c r="AN87" s="38"/>
      <c r="AO87" s="38"/>
      <c r="AP87" s="38"/>
      <c r="AQ87" s="31">
        <f t="shared" si="13"/>
        <v>0</v>
      </c>
      <c r="AR87" s="31"/>
      <c r="AS87" s="31"/>
      <c r="AT87" s="31"/>
      <c r="AU87" s="31"/>
      <c r="AV87" s="31"/>
      <c r="AW87" s="31"/>
      <c r="AX87" s="31"/>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1">
        <f t="shared" si="14"/>
        <v>0</v>
      </c>
      <c r="CW87" s="31"/>
      <c r="CX87" s="31"/>
      <c r="CY87" s="31"/>
      <c r="CZ87" s="31"/>
      <c r="DA87" s="31"/>
      <c r="DB87" s="31"/>
      <c r="DC87" s="31"/>
      <c r="DD87" s="31"/>
      <c r="DE87" s="32"/>
    </row>
    <row r="88" spans="1:109" s="2" customFormat="1" ht="24.95" customHeight="1">
      <c r="A88" s="33"/>
      <c r="B88" s="34"/>
      <c r="C88" s="34"/>
      <c r="D88" s="34"/>
      <c r="E88" s="34"/>
      <c r="F88" s="34"/>
      <c r="G88" s="34"/>
      <c r="H88" s="34"/>
      <c r="I88" s="34"/>
      <c r="J88" s="34"/>
      <c r="K88" s="34"/>
      <c r="L88" s="34"/>
      <c r="M88" s="34"/>
      <c r="N88" s="34"/>
      <c r="O88" s="34"/>
      <c r="P88" s="53"/>
      <c r="Q88" s="53"/>
      <c r="R88" s="53"/>
      <c r="S88" s="53"/>
      <c r="T88" s="53"/>
      <c r="U88" s="53"/>
      <c r="V88" s="53"/>
      <c r="W88" s="53"/>
      <c r="X88" s="53"/>
      <c r="Y88" s="53"/>
      <c r="Z88" s="53"/>
      <c r="AA88" s="53"/>
      <c r="AB88" s="53"/>
      <c r="AC88" s="53"/>
      <c r="AD88" s="36"/>
      <c r="AE88" s="36"/>
      <c r="AF88" s="36"/>
      <c r="AG88" s="37"/>
      <c r="AH88" s="37"/>
      <c r="AI88" s="37"/>
      <c r="AJ88" s="37"/>
      <c r="AK88" s="38"/>
      <c r="AL88" s="38"/>
      <c r="AM88" s="38"/>
      <c r="AN88" s="38"/>
      <c r="AO88" s="38"/>
      <c r="AP88" s="38"/>
      <c r="AQ88" s="31">
        <f t="shared" si="13"/>
        <v>0</v>
      </c>
      <c r="AR88" s="31"/>
      <c r="AS88" s="31"/>
      <c r="AT88" s="31"/>
      <c r="AU88" s="31"/>
      <c r="AV88" s="31"/>
      <c r="AW88" s="31"/>
      <c r="AX88" s="31"/>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1">
        <f t="shared" si="14"/>
        <v>0</v>
      </c>
      <c r="CW88" s="31"/>
      <c r="CX88" s="31"/>
      <c r="CY88" s="31"/>
      <c r="CZ88" s="31"/>
      <c r="DA88" s="31"/>
      <c r="DB88" s="31"/>
      <c r="DC88" s="31"/>
      <c r="DD88" s="31"/>
      <c r="DE88" s="32"/>
    </row>
    <row r="89" spans="1:109" s="2" customFormat="1" ht="24.95" customHeight="1">
      <c r="A89" s="33"/>
      <c r="B89" s="34"/>
      <c r="C89" s="34"/>
      <c r="D89" s="34"/>
      <c r="E89" s="34"/>
      <c r="F89" s="34"/>
      <c r="G89" s="34"/>
      <c r="H89" s="34"/>
      <c r="I89" s="34"/>
      <c r="J89" s="34"/>
      <c r="K89" s="34"/>
      <c r="L89" s="34"/>
      <c r="M89" s="34"/>
      <c r="N89" s="34"/>
      <c r="O89" s="34"/>
      <c r="P89" s="53"/>
      <c r="Q89" s="53"/>
      <c r="R89" s="53"/>
      <c r="S89" s="53"/>
      <c r="T89" s="53"/>
      <c r="U89" s="53"/>
      <c r="V89" s="53"/>
      <c r="W89" s="53"/>
      <c r="X89" s="53"/>
      <c r="Y89" s="53"/>
      <c r="Z89" s="53"/>
      <c r="AA89" s="53"/>
      <c r="AB89" s="53"/>
      <c r="AC89" s="53"/>
      <c r="AD89" s="36"/>
      <c r="AE89" s="36"/>
      <c r="AF89" s="36"/>
      <c r="AG89" s="37"/>
      <c r="AH89" s="37"/>
      <c r="AI89" s="37"/>
      <c r="AJ89" s="37"/>
      <c r="AK89" s="38"/>
      <c r="AL89" s="38"/>
      <c r="AM89" s="38"/>
      <c r="AN89" s="38"/>
      <c r="AO89" s="38"/>
      <c r="AP89" s="38"/>
      <c r="AQ89" s="31">
        <f t="shared" si="13"/>
        <v>0</v>
      </c>
      <c r="AR89" s="31"/>
      <c r="AS89" s="31"/>
      <c r="AT89" s="31"/>
      <c r="AU89" s="31"/>
      <c r="AV89" s="31"/>
      <c r="AW89" s="31"/>
      <c r="AX89" s="31"/>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1">
        <f t="shared" si="14"/>
        <v>0</v>
      </c>
      <c r="CW89" s="31"/>
      <c r="CX89" s="31"/>
      <c r="CY89" s="31"/>
      <c r="CZ89" s="31"/>
      <c r="DA89" s="31"/>
      <c r="DB89" s="31"/>
      <c r="DC89" s="31"/>
      <c r="DD89" s="31"/>
      <c r="DE89" s="32"/>
    </row>
    <row r="90" spans="1:109" s="2" customFormat="1" ht="24.95" customHeight="1">
      <c r="A90" s="33"/>
      <c r="B90" s="34"/>
      <c r="C90" s="34"/>
      <c r="D90" s="34"/>
      <c r="E90" s="34"/>
      <c r="F90" s="34"/>
      <c r="G90" s="34"/>
      <c r="H90" s="34"/>
      <c r="I90" s="34"/>
      <c r="J90" s="34"/>
      <c r="K90" s="34"/>
      <c r="L90" s="34"/>
      <c r="M90" s="34"/>
      <c r="N90" s="34"/>
      <c r="O90" s="34"/>
      <c r="P90" s="53"/>
      <c r="Q90" s="53"/>
      <c r="R90" s="53"/>
      <c r="S90" s="53"/>
      <c r="T90" s="53"/>
      <c r="U90" s="53"/>
      <c r="V90" s="53"/>
      <c r="W90" s="53"/>
      <c r="X90" s="53"/>
      <c r="Y90" s="53"/>
      <c r="Z90" s="53"/>
      <c r="AA90" s="53"/>
      <c r="AB90" s="53"/>
      <c r="AC90" s="53"/>
      <c r="AD90" s="36"/>
      <c r="AE90" s="36"/>
      <c r="AF90" s="36"/>
      <c r="AG90" s="37"/>
      <c r="AH90" s="37"/>
      <c r="AI90" s="37"/>
      <c r="AJ90" s="37"/>
      <c r="AK90" s="38"/>
      <c r="AL90" s="38"/>
      <c r="AM90" s="38"/>
      <c r="AN90" s="38"/>
      <c r="AO90" s="38"/>
      <c r="AP90" s="38"/>
      <c r="AQ90" s="31">
        <f t="shared" si="13"/>
        <v>0</v>
      </c>
      <c r="AR90" s="31"/>
      <c r="AS90" s="31"/>
      <c r="AT90" s="31"/>
      <c r="AU90" s="31"/>
      <c r="AV90" s="31"/>
      <c r="AW90" s="31"/>
      <c r="AX90" s="31"/>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1">
        <f t="shared" si="14"/>
        <v>0</v>
      </c>
      <c r="CW90" s="31"/>
      <c r="CX90" s="31"/>
      <c r="CY90" s="31"/>
      <c r="CZ90" s="31"/>
      <c r="DA90" s="31"/>
      <c r="DB90" s="31"/>
      <c r="DC90" s="31"/>
      <c r="DD90" s="31"/>
      <c r="DE90" s="32"/>
    </row>
    <row r="91" spans="1:109" s="2" customFormat="1" ht="24.95" customHeight="1">
      <c r="A91" s="33"/>
      <c r="B91" s="34"/>
      <c r="C91" s="34"/>
      <c r="D91" s="34"/>
      <c r="E91" s="34"/>
      <c r="F91" s="34"/>
      <c r="G91" s="34"/>
      <c r="H91" s="34"/>
      <c r="I91" s="34"/>
      <c r="J91" s="34"/>
      <c r="K91" s="34"/>
      <c r="L91" s="34"/>
      <c r="M91" s="34"/>
      <c r="N91" s="34"/>
      <c r="O91" s="34"/>
      <c r="P91" s="53"/>
      <c r="Q91" s="53"/>
      <c r="R91" s="53"/>
      <c r="S91" s="53"/>
      <c r="T91" s="53"/>
      <c r="U91" s="53"/>
      <c r="V91" s="53"/>
      <c r="W91" s="53"/>
      <c r="X91" s="53"/>
      <c r="Y91" s="53"/>
      <c r="Z91" s="53"/>
      <c r="AA91" s="53"/>
      <c r="AB91" s="53"/>
      <c r="AC91" s="53"/>
      <c r="AD91" s="36"/>
      <c r="AE91" s="36"/>
      <c r="AF91" s="36"/>
      <c r="AG91" s="37"/>
      <c r="AH91" s="37"/>
      <c r="AI91" s="37"/>
      <c r="AJ91" s="37"/>
      <c r="AK91" s="38"/>
      <c r="AL91" s="38"/>
      <c r="AM91" s="38"/>
      <c r="AN91" s="38"/>
      <c r="AO91" s="38"/>
      <c r="AP91" s="38"/>
      <c r="AQ91" s="31">
        <f t="shared" si="13"/>
        <v>0</v>
      </c>
      <c r="AR91" s="31"/>
      <c r="AS91" s="31"/>
      <c r="AT91" s="31"/>
      <c r="AU91" s="31"/>
      <c r="AV91" s="31"/>
      <c r="AW91" s="31"/>
      <c r="AX91" s="31"/>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1">
        <f t="shared" si="14"/>
        <v>0</v>
      </c>
      <c r="CW91" s="31"/>
      <c r="CX91" s="31"/>
      <c r="CY91" s="31"/>
      <c r="CZ91" s="31"/>
      <c r="DA91" s="31"/>
      <c r="DB91" s="31"/>
      <c r="DC91" s="31"/>
      <c r="DD91" s="31"/>
      <c r="DE91" s="32"/>
    </row>
    <row r="92" spans="1:109" s="2" customFormat="1" ht="24.95" customHeight="1">
      <c r="A92" s="33"/>
      <c r="B92" s="34"/>
      <c r="C92" s="34"/>
      <c r="D92" s="34"/>
      <c r="E92" s="34"/>
      <c r="F92" s="34"/>
      <c r="G92" s="34"/>
      <c r="H92" s="34"/>
      <c r="I92" s="34"/>
      <c r="J92" s="34"/>
      <c r="K92" s="34"/>
      <c r="L92" s="34"/>
      <c r="M92" s="34"/>
      <c r="N92" s="34"/>
      <c r="O92" s="34"/>
      <c r="P92" s="53"/>
      <c r="Q92" s="53"/>
      <c r="R92" s="53"/>
      <c r="S92" s="53"/>
      <c r="T92" s="53"/>
      <c r="U92" s="53"/>
      <c r="V92" s="53"/>
      <c r="W92" s="53"/>
      <c r="X92" s="53"/>
      <c r="Y92" s="53"/>
      <c r="Z92" s="53"/>
      <c r="AA92" s="53"/>
      <c r="AB92" s="53"/>
      <c r="AC92" s="53"/>
      <c r="AD92" s="36"/>
      <c r="AE92" s="36"/>
      <c r="AF92" s="36"/>
      <c r="AG92" s="37"/>
      <c r="AH92" s="37"/>
      <c r="AI92" s="37"/>
      <c r="AJ92" s="37"/>
      <c r="AK92" s="38"/>
      <c r="AL92" s="38"/>
      <c r="AM92" s="38"/>
      <c r="AN92" s="38"/>
      <c r="AO92" s="38"/>
      <c r="AP92" s="38"/>
      <c r="AQ92" s="31">
        <f t="shared" si="13"/>
        <v>0</v>
      </c>
      <c r="AR92" s="31"/>
      <c r="AS92" s="31"/>
      <c r="AT92" s="31"/>
      <c r="AU92" s="31"/>
      <c r="AV92" s="31"/>
      <c r="AW92" s="31"/>
      <c r="AX92" s="31"/>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1">
        <f t="shared" si="14"/>
        <v>0</v>
      </c>
      <c r="CW92" s="31"/>
      <c r="CX92" s="31"/>
      <c r="CY92" s="31"/>
      <c r="CZ92" s="31"/>
      <c r="DA92" s="31"/>
      <c r="DB92" s="31"/>
      <c r="DC92" s="31"/>
      <c r="DD92" s="31"/>
      <c r="DE92" s="32"/>
    </row>
    <row r="93" spans="1:109" s="2" customFormat="1" ht="24.95" customHeight="1">
      <c r="A93" s="33"/>
      <c r="B93" s="34"/>
      <c r="C93" s="34"/>
      <c r="D93" s="34"/>
      <c r="E93" s="34"/>
      <c r="F93" s="34"/>
      <c r="G93" s="34"/>
      <c r="H93" s="34"/>
      <c r="I93" s="34"/>
      <c r="J93" s="34"/>
      <c r="K93" s="34"/>
      <c r="L93" s="34"/>
      <c r="M93" s="34"/>
      <c r="N93" s="34"/>
      <c r="O93" s="34"/>
      <c r="P93" s="53"/>
      <c r="Q93" s="53"/>
      <c r="R93" s="53"/>
      <c r="S93" s="53"/>
      <c r="T93" s="53"/>
      <c r="U93" s="53"/>
      <c r="V93" s="53"/>
      <c r="W93" s="53"/>
      <c r="X93" s="53"/>
      <c r="Y93" s="53"/>
      <c r="Z93" s="53"/>
      <c r="AA93" s="53"/>
      <c r="AB93" s="53"/>
      <c r="AC93" s="53"/>
      <c r="AD93" s="36"/>
      <c r="AE93" s="36"/>
      <c r="AF93" s="36"/>
      <c r="AG93" s="37"/>
      <c r="AH93" s="37"/>
      <c r="AI93" s="37"/>
      <c r="AJ93" s="37"/>
      <c r="AK93" s="38"/>
      <c r="AL93" s="38"/>
      <c r="AM93" s="38"/>
      <c r="AN93" s="38"/>
      <c r="AO93" s="38"/>
      <c r="AP93" s="38"/>
      <c r="AQ93" s="31">
        <f t="shared" ref="AQ93" si="15">AG93*AK93*12</f>
        <v>0</v>
      </c>
      <c r="AR93" s="31"/>
      <c r="AS93" s="31"/>
      <c r="AT93" s="31"/>
      <c r="AU93" s="31"/>
      <c r="AV93" s="31"/>
      <c r="AW93" s="31"/>
      <c r="AX93" s="31"/>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1">
        <f t="shared" ref="CV93" si="16">SUM(AQ93:CU93)</f>
        <v>0</v>
      </c>
      <c r="CW93" s="31"/>
      <c r="CX93" s="31"/>
      <c r="CY93" s="31"/>
      <c r="CZ93" s="31"/>
      <c r="DA93" s="31"/>
      <c r="DB93" s="31"/>
      <c r="DC93" s="31"/>
      <c r="DD93" s="31"/>
      <c r="DE93" s="32"/>
    </row>
    <row r="94" spans="1:109" s="2" customFormat="1" ht="24.95" customHeight="1">
      <c r="A94" s="33"/>
      <c r="B94" s="34"/>
      <c r="C94" s="34"/>
      <c r="D94" s="34"/>
      <c r="E94" s="34"/>
      <c r="F94" s="34"/>
      <c r="G94" s="34"/>
      <c r="H94" s="34"/>
      <c r="I94" s="34"/>
      <c r="J94" s="34"/>
      <c r="K94" s="34"/>
      <c r="L94" s="34"/>
      <c r="M94" s="34"/>
      <c r="N94" s="34"/>
      <c r="O94" s="34"/>
      <c r="P94" s="53"/>
      <c r="Q94" s="53"/>
      <c r="R94" s="53"/>
      <c r="S94" s="53"/>
      <c r="T94" s="53"/>
      <c r="U94" s="53"/>
      <c r="V94" s="53"/>
      <c r="W94" s="53"/>
      <c r="X94" s="53"/>
      <c r="Y94" s="53"/>
      <c r="Z94" s="53"/>
      <c r="AA94" s="53"/>
      <c r="AB94" s="53"/>
      <c r="AC94" s="53"/>
      <c r="AD94" s="36"/>
      <c r="AE94" s="36"/>
      <c r="AF94" s="36"/>
      <c r="AG94" s="37"/>
      <c r="AH94" s="37"/>
      <c r="AI94" s="37"/>
      <c r="AJ94" s="37"/>
      <c r="AK94" s="38"/>
      <c r="AL94" s="38"/>
      <c r="AM94" s="38"/>
      <c r="AN94" s="38"/>
      <c r="AO94" s="38"/>
      <c r="AP94" s="38"/>
      <c r="AQ94" s="31">
        <f t="shared" si="13"/>
        <v>0</v>
      </c>
      <c r="AR94" s="31"/>
      <c r="AS94" s="31"/>
      <c r="AT94" s="31"/>
      <c r="AU94" s="31"/>
      <c r="AV94" s="31"/>
      <c r="AW94" s="31"/>
      <c r="AX94" s="31"/>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1">
        <f t="shared" si="14"/>
        <v>0</v>
      </c>
      <c r="CW94" s="31"/>
      <c r="CX94" s="31"/>
      <c r="CY94" s="31"/>
      <c r="CZ94" s="31"/>
      <c r="DA94" s="31"/>
      <c r="DB94" s="31"/>
      <c r="DC94" s="31"/>
      <c r="DD94" s="31"/>
      <c r="DE94" s="32"/>
    </row>
    <row r="95" spans="1:109" s="2" customFormat="1" ht="24.95" customHeight="1">
      <c r="A95" s="33"/>
      <c r="B95" s="34"/>
      <c r="C95" s="34"/>
      <c r="D95" s="34"/>
      <c r="E95" s="34"/>
      <c r="F95" s="34"/>
      <c r="G95" s="34"/>
      <c r="H95" s="34"/>
      <c r="I95" s="34"/>
      <c r="J95" s="34"/>
      <c r="K95" s="34"/>
      <c r="L95" s="34"/>
      <c r="M95" s="34"/>
      <c r="N95" s="34"/>
      <c r="O95" s="34"/>
      <c r="P95" s="53"/>
      <c r="Q95" s="53"/>
      <c r="R95" s="53"/>
      <c r="S95" s="53"/>
      <c r="T95" s="53"/>
      <c r="U95" s="53"/>
      <c r="V95" s="53"/>
      <c r="W95" s="53"/>
      <c r="X95" s="53"/>
      <c r="Y95" s="53"/>
      <c r="Z95" s="53"/>
      <c r="AA95" s="53"/>
      <c r="AB95" s="53"/>
      <c r="AC95" s="53"/>
      <c r="AD95" s="36"/>
      <c r="AE95" s="36"/>
      <c r="AF95" s="36"/>
      <c r="AG95" s="37"/>
      <c r="AH95" s="37"/>
      <c r="AI95" s="37"/>
      <c r="AJ95" s="37"/>
      <c r="AK95" s="38"/>
      <c r="AL95" s="38"/>
      <c r="AM95" s="38"/>
      <c r="AN95" s="38"/>
      <c r="AO95" s="38"/>
      <c r="AP95" s="38"/>
      <c r="AQ95" s="31">
        <f t="shared" si="13"/>
        <v>0</v>
      </c>
      <c r="AR95" s="31"/>
      <c r="AS95" s="31"/>
      <c r="AT95" s="31"/>
      <c r="AU95" s="31"/>
      <c r="AV95" s="31"/>
      <c r="AW95" s="31"/>
      <c r="AX95" s="31"/>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1">
        <f t="shared" si="14"/>
        <v>0</v>
      </c>
      <c r="CW95" s="31"/>
      <c r="CX95" s="31"/>
      <c r="CY95" s="31"/>
      <c r="CZ95" s="31"/>
      <c r="DA95" s="31"/>
      <c r="DB95" s="31"/>
      <c r="DC95" s="31"/>
      <c r="DD95" s="31"/>
      <c r="DE95" s="32"/>
    </row>
    <row r="96" spans="1:109" s="2" customFormat="1" ht="24.95" customHeight="1">
      <c r="A96" s="33"/>
      <c r="B96" s="34"/>
      <c r="C96" s="34"/>
      <c r="D96" s="34"/>
      <c r="E96" s="34"/>
      <c r="F96" s="34"/>
      <c r="G96" s="34"/>
      <c r="H96" s="34"/>
      <c r="I96" s="34"/>
      <c r="J96" s="34"/>
      <c r="K96" s="34"/>
      <c r="L96" s="34"/>
      <c r="M96" s="34"/>
      <c r="N96" s="34"/>
      <c r="O96" s="34"/>
      <c r="P96" s="53"/>
      <c r="Q96" s="53"/>
      <c r="R96" s="53"/>
      <c r="S96" s="53"/>
      <c r="T96" s="53"/>
      <c r="U96" s="53"/>
      <c r="V96" s="53"/>
      <c r="W96" s="53"/>
      <c r="X96" s="53"/>
      <c r="Y96" s="53"/>
      <c r="Z96" s="53"/>
      <c r="AA96" s="53"/>
      <c r="AB96" s="53"/>
      <c r="AC96" s="53"/>
      <c r="AD96" s="36"/>
      <c r="AE96" s="36"/>
      <c r="AF96" s="36"/>
      <c r="AG96" s="37"/>
      <c r="AH96" s="37"/>
      <c r="AI96" s="37"/>
      <c r="AJ96" s="37"/>
      <c r="AK96" s="38"/>
      <c r="AL96" s="38"/>
      <c r="AM96" s="38"/>
      <c r="AN96" s="38"/>
      <c r="AO96" s="38"/>
      <c r="AP96" s="38"/>
      <c r="AQ96" s="31">
        <f t="shared" si="13"/>
        <v>0</v>
      </c>
      <c r="AR96" s="31"/>
      <c r="AS96" s="31"/>
      <c r="AT96" s="31"/>
      <c r="AU96" s="31"/>
      <c r="AV96" s="31"/>
      <c r="AW96" s="31"/>
      <c r="AX96" s="31"/>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1">
        <f t="shared" si="14"/>
        <v>0</v>
      </c>
      <c r="CW96" s="31"/>
      <c r="CX96" s="31"/>
      <c r="CY96" s="31"/>
      <c r="CZ96" s="31"/>
      <c r="DA96" s="31"/>
      <c r="DB96" s="31"/>
      <c r="DC96" s="31"/>
      <c r="DD96" s="31"/>
      <c r="DE96" s="32"/>
    </row>
    <row r="97" spans="1:110" s="2" customFormat="1" ht="24.95" customHeight="1">
      <c r="A97" s="33"/>
      <c r="B97" s="34"/>
      <c r="C97" s="34"/>
      <c r="D97" s="34"/>
      <c r="E97" s="34"/>
      <c r="F97" s="34"/>
      <c r="G97" s="34"/>
      <c r="H97" s="34"/>
      <c r="I97" s="34"/>
      <c r="J97" s="34"/>
      <c r="K97" s="34"/>
      <c r="L97" s="34"/>
      <c r="M97" s="34"/>
      <c r="N97" s="34"/>
      <c r="O97" s="34"/>
      <c r="P97" s="53"/>
      <c r="Q97" s="53"/>
      <c r="R97" s="53"/>
      <c r="S97" s="53"/>
      <c r="T97" s="53"/>
      <c r="U97" s="53"/>
      <c r="V97" s="53"/>
      <c r="W97" s="53"/>
      <c r="X97" s="53"/>
      <c r="Y97" s="53"/>
      <c r="Z97" s="53"/>
      <c r="AA97" s="53"/>
      <c r="AB97" s="53"/>
      <c r="AC97" s="53"/>
      <c r="AD97" s="36"/>
      <c r="AE97" s="36"/>
      <c r="AF97" s="36"/>
      <c r="AG97" s="37"/>
      <c r="AH97" s="37"/>
      <c r="AI97" s="37"/>
      <c r="AJ97" s="37"/>
      <c r="AK97" s="38"/>
      <c r="AL97" s="38"/>
      <c r="AM97" s="38"/>
      <c r="AN97" s="38"/>
      <c r="AO97" s="38"/>
      <c r="AP97" s="38"/>
      <c r="AQ97" s="31">
        <f t="shared" si="13"/>
        <v>0</v>
      </c>
      <c r="AR97" s="31"/>
      <c r="AS97" s="31"/>
      <c r="AT97" s="31"/>
      <c r="AU97" s="31"/>
      <c r="AV97" s="31"/>
      <c r="AW97" s="31"/>
      <c r="AX97" s="31"/>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1">
        <f t="shared" si="14"/>
        <v>0</v>
      </c>
      <c r="CW97" s="31"/>
      <c r="CX97" s="31"/>
      <c r="CY97" s="31"/>
      <c r="CZ97" s="31"/>
      <c r="DA97" s="31"/>
      <c r="DB97" s="31"/>
      <c r="DC97" s="31"/>
      <c r="DD97" s="31"/>
      <c r="DE97" s="32"/>
    </row>
    <row r="98" spans="1:110" s="2" customFormat="1" ht="24.95" customHeight="1">
      <c r="A98" s="33"/>
      <c r="B98" s="34"/>
      <c r="C98" s="34"/>
      <c r="D98" s="34"/>
      <c r="E98" s="34"/>
      <c r="F98" s="34"/>
      <c r="G98" s="34"/>
      <c r="H98" s="34"/>
      <c r="I98" s="34"/>
      <c r="J98" s="34"/>
      <c r="K98" s="34"/>
      <c r="L98" s="34"/>
      <c r="M98" s="34"/>
      <c r="N98" s="34"/>
      <c r="O98" s="34"/>
      <c r="P98" s="53"/>
      <c r="Q98" s="53"/>
      <c r="R98" s="53"/>
      <c r="S98" s="53"/>
      <c r="T98" s="53"/>
      <c r="U98" s="53"/>
      <c r="V98" s="53"/>
      <c r="W98" s="53"/>
      <c r="X98" s="53"/>
      <c r="Y98" s="53"/>
      <c r="Z98" s="53"/>
      <c r="AA98" s="53"/>
      <c r="AB98" s="53"/>
      <c r="AC98" s="53"/>
      <c r="AD98" s="36"/>
      <c r="AE98" s="36"/>
      <c r="AF98" s="36"/>
      <c r="AG98" s="37"/>
      <c r="AH98" s="37"/>
      <c r="AI98" s="37"/>
      <c r="AJ98" s="37"/>
      <c r="AK98" s="38"/>
      <c r="AL98" s="38"/>
      <c r="AM98" s="38"/>
      <c r="AN98" s="38"/>
      <c r="AO98" s="38"/>
      <c r="AP98" s="38"/>
      <c r="AQ98" s="31">
        <f t="shared" si="13"/>
        <v>0</v>
      </c>
      <c r="AR98" s="31"/>
      <c r="AS98" s="31"/>
      <c r="AT98" s="31"/>
      <c r="AU98" s="31"/>
      <c r="AV98" s="31"/>
      <c r="AW98" s="31"/>
      <c r="AX98" s="31"/>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1">
        <f t="shared" si="14"/>
        <v>0</v>
      </c>
      <c r="CW98" s="31"/>
      <c r="CX98" s="31"/>
      <c r="CY98" s="31"/>
      <c r="CZ98" s="31"/>
      <c r="DA98" s="31"/>
      <c r="DB98" s="31"/>
      <c r="DC98" s="31"/>
      <c r="DD98" s="31"/>
      <c r="DE98" s="32"/>
    </row>
    <row r="99" spans="1:110" s="2" customFormat="1" ht="24.95" customHeight="1">
      <c r="A99" s="81"/>
      <c r="B99" s="82"/>
      <c r="C99" s="82"/>
      <c r="D99" s="82"/>
      <c r="E99" s="82"/>
      <c r="F99" s="82"/>
      <c r="G99" s="82"/>
      <c r="H99" s="82"/>
      <c r="I99" s="82"/>
      <c r="J99" s="82"/>
      <c r="K99" s="82"/>
      <c r="L99" s="82"/>
      <c r="M99" s="82"/>
      <c r="N99" s="82"/>
      <c r="O99" s="83"/>
      <c r="P99" s="53"/>
      <c r="Q99" s="53"/>
      <c r="R99" s="53"/>
      <c r="S99" s="53"/>
      <c r="T99" s="53"/>
      <c r="U99" s="53"/>
      <c r="V99" s="53"/>
      <c r="W99" s="53"/>
      <c r="X99" s="53"/>
      <c r="Y99" s="53"/>
      <c r="Z99" s="53"/>
      <c r="AA99" s="53"/>
      <c r="AB99" s="53"/>
      <c r="AC99" s="53"/>
      <c r="AD99" s="36"/>
      <c r="AE99" s="36"/>
      <c r="AF99" s="36"/>
      <c r="AG99" s="37"/>
      <c r="AH99" s="37"/>
      <c r="AI99" s="37"/>
      <c r="AJ99" s="37"/>
      <c r="AK99" s="38"/>
      <c r="AL99" s="38"/>
      <c r="AM99" s="38"/>
      <c r="AN99" s="38"/>
      <c r="AO99" s="38"/>
      <c r="AP99" s="38"/>
      <c r="AQ99" s="31">
        <f t="shared" si="13"/>
        <v>0</v>
      </c>
      <c r="AR99" s="31"/>
      <c r="AS99" s="31"/>
      <c r="AT99" s="31"/>
      <c r="AU99" s="31"/>
      <c r="AV99" s="31"/>
      <c r="AW99" s="31"/>
      <c r="AX99" s="31"/>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1">
        <f t="shared" si="14"/>
        <v>0</v>
      </c>
      <c r="CW99" s="31"/>
      <c r="CX99" s="31"/>
      <c r="CY99" s="31"/>
      <c r="CZ99" s="31"/>
      <c r="DA99" s="31"/>
      <c r="DB99" s="31"/>
      <c r="DC99" s="31"/>
      <c r="DD99" s="31"/>
      <c r="DE99" s="32"/>
    </row>
    <row r="100" spans="1:110" s="2" customFormat="1" ht="24.95" customHeight="1" thickBot="1">
      <c r="A100" s="81"/>
      <c r="B100" s="82"/>
      <c r="C100" s="82"/>
      <c r="D100" s="82"/>
      <c r="E100" s="82"/>
      <c r="F100" s="82"/>
      <c r="G100" s="82"/>
      <c r="H100" s="82"/>
      <c r="I100" s="82"/>
      <c r="J100" s="82"/>
      <c r="K100" s="82"/>
      <c r="L100" s="82"/>
      <c r="M100" s="82"/>
      <c r="N100" s="82"/>
      <c r="O100" s="83"/>
      <c r="P100" s="94"/>
      <c r="Q100" s="94"/>
      <c r="R100" s="94"/>
      <c r="S100" s="94"/>
      <c r="T100" s="94"/>
      <c r="U100" s="94"/>
      <c r="V100" s="94"/>
      <c r="W100" s="94"/>
      <c r="X100" s="94"/>
      <c r="Y100" s="94"/>
      <c r="Z100" s="94"/>
      <c r="AA100" s="94"/>
      <c r="AB100" s="94"/>
      <c r="AC100" s="94"/>
      <c r="AD100" s="95"/>
      <c r="AE100" s="95"/>
      <c r="AF100" s="95"/>
      <c r="AG100" s="96"/>
      <c r="AH100" s="96"/>
      <c r="AI100" s="96"/>
      <c r="AJ100" s="96"/>
      <c r="AK100" s="97"/>
      <c r="AL100" s="97"/>
      <c r="AM100" s="97"/>
      <c r="AN100" s="97"/>
      <c r="AO100" s="97"/>
      <c r="AP100" s="97"/>
      <c r="AQ100" s="87">
        <f t="shared" si="13"/>
        <v>0</v>
      </c>
      <c r="AR100" s="87"/>
      <c r="AS100" s="87"/>
      <c r="AT100" s="87"/>
      <c r="AU100" s="87"/>
      <c r="AV100" s="87"/>
      <c r="AW100" s="87"/>
      <c r="AX100" s="87"/>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7">
        <f t="shared" si="14"/>
        <v>0</v>
      </c>
      <c r="CW100" s="87"/>
      <c r="CX100" s="87"/>
      <c r="CY100" s="87"/>
      <c r="CZ100" s="87"/>
      <c r="DA100" s="87"/>
      <c r="DB100" s="87"/>
      <c r="DC100" s="87"/>
      <c r="DD100" s="87"/>
      <c r="DE100" s="88"/>
    </row>
    <row r="101" spans="1:110" s="2" customFormat="1" ht="24.95" customHeight="1" thickBot="1">
      <c r="A101" s="89" t="s">
        <v>29</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1"/>
      <c r="AG101" s="92">
        <f>SUM(AG8:AJ100)</f>
        <v>84</v>
      </c>
      <c r="AH101" s="92"/>
      <c r="AI101" s="92"/>
      <c r="AJ101" s="92"/>
      <c r="AK101" s="93">
        <f>SUM(AK8:AP100)</f>
        <v>351028.2</v>
      </c>
      <c r="AL101" s="93"/>
      <c r="AM101" s="93"/>
      <c r="AN101" s="93"/>
      <c r="AO101" s="93"/>
      <c r="AP101" s="93"/>
      <c r="AQ101" s="84">
        <f>SUM(AQ8:AX100)</f>
        <v>6818587.2000000002</v>
      </c>
      <c r="AR101" s="84"/>
      <c r="AS101" s="84"/>
      <c r="AT101" s="84"/>
      <c r="AU101" s="84"/>
      <c r="AV101" s="84"/>
      <c r="AW101" s="84"/>
      <c r="AX101" s="84"/>
      <c r="AY101" s="84">
        <f>SUM(AY8:BF100)</f>
        <v>0</v>
      </c>
      <c r="AZ101" s="84"/>
      <c r="BA101" s="84"/>
      <c r="BB101" s="84"/>
      <c r="BC101" s="84"/>
      <c r="BD101" s="84"/>
      <c r="BE101" s="84"/>
      <c r="BF101" s="84"/>
      <c r="BG101" s="84">
        <f>SUM(BG8:BN100)</f>
        <v>0</v>
      </c>
      <c r="BH101" s="84"/>
      <c r="BI101" s="84"/>
      <c r="BJ101" s="84"/>
      <c r="BK101" s="84"/>
      <c r="BL101" s="84"/>
      <c r="BM101" s="84"/>
      <c r="BN101" s="84"/>
      <c r="BO101" s="84">
        <f>SUM(BO8:BV100)</f>
        <v>934565.13157894742</v>
      </c>
      <c r="BP101" s="84"/>
      <c r="BQ101" s="84"/>
      <c r="BR101" s="84"/>
      <c r="BS101" s="84"/>
      <c r="BT101" s="84"/>
      <c r="BU101" s="84"/>
      <c r="BV101" s="84"/>
      <c r="BW101" s="84">
        <f>SUM(BW8:CD100)</f>
        <v>0</v>
      </c>
      <c r="BX101" s="84"/>
      <c r="BY101" s="84"/>
      <c r="BZ101" s="84"/>
      <c r="CA101" s="84"/>
      <c r="CB101" s="84"/>
      <c r="CC101" s="84"/>
      <c r="CD101" s="84"/>
      <c r="CE101" s="84">
        <f>SUM(CE8:CM100)</f>
        <v>0</v>
      </c>
      <c r="CF101" s="84"/>
      <c r="CG101" s="84"/>
      <c r="CH101" s="84"/>
      <c r="CI101" s="84"/>
      <c r="CJ101" s="84"/>
      <c r="CK101" s="84"/>
      <c r="CL101" s="84"/>
      <c r="CM101" s="84"/>
      <c r="CN101" s="84">
        <f>SUM(CN8:CU100)</f>
        <v>0</v>
      </c>
      <c r="CO101" s="84"/>
      <c r="CP101" s="84"/>
      <c r="CQ101" s="84"/>
      <c r="CR101" s="84"/>
      <c r="CS101" s="84"/>
      <c r="CT101" s="84"/>
      <c r="CU101" s="84"/>
      <c r="CV101" s="84">
        <f>SUM(CV8:DE100)</f>
        <v>7753152.3315789513</v>
      </c>
      <c r="CW101" s="84"/>
      <c r="CX101" s="84"/>
      <c r="CY101" s="84"/>
      <c r="CZ101" s="84"/>
      <c r="DA101" s="84"/>
      <c r="DB101" s="84"/>
      <c r="DC101" s="84"/>
      <c r="DD101" s="84"/>
      <c r="DE101" s="85"/>
      <c r="DF101" s="3"/>
    </row>
    <row r="102" spans="1:110" s="2" customFormat="1" ht="24.95" customHeight="1"/>
    <row r="103" spans="1:110" s="2" customFormat="1" ht="24.95" customHeight="1"/>
    <row r="104" spans="1:110" s="2" customFormat="1" ht="24.95" customHeight="1"/>
    <row r="105" spans="1:110" s="2" customFormat="1" ht="24.95" customHeight="1"/>
    <row r="106" spans="1:110" s="2" customFormat="1" ht="24.95" customHeight="1"/>
    <row r="107" spans="1:110" s="2" customFormat="1" ht="24.95" customHeight="1"/>
    <row r="108" spans="1:110" s="2" customFormat="1" ht="24.95" customHeight="1"/>
    <row r="109" spans="1:110" s="2" customFormat="1" ht="24.95" customHeight="1"/>
    <row r="110" spans="1:110" s="2" customFormat="1" ht="24.95" customHeight="1"/>
    <row r="111" spans="1:110" s="2" customFormat="1" ht="24.95" customHeight="1"/>
    <row r="112" spans="1:110" s="2" customFormat="1" ht="24.95" customHeight="1"/>
    <row r="113" s="2" customFormat="1" ht="24.95" customHeight="1"/>
    <row r="114" s="2" customFormat="1" ht="24.95" customHeight="1"/>
    <row r="115" s="2" customFormat="1" ht="24.95" customHeight="1"/>
    <row r="116" s="2" customFormat="1" ht="24.95" customHeight="1"/>
    <row r="117" s="2" customFormat="1" ht="24.95" customHeight="1"/>
    <row r="118" s="2" customFormat="1" ht="24.95" customHeight="1"/>
    <row r="119" s="2" customFormat="1" ht="24.95" customHeight="1"/>
    <row r="120" s="2" customFormat="1" ht="24.95" customHeight="1"/>
    <row r="121" s="2" customFormat="1" ht="24.95" customHeight="1"/>
    <row r="122" s="2" customFormat="1" ht="24.95" customHeight="1"/>
    <row r="123" s="2" customFormat="1" ht="24.95" customHeight="1"/>
    <row r="124" s="2" customFormat="1" ht="24.95" customHeight="1"/>
    <row r="125" s="2" customFormat="1" ht="24.95" customHeight="1"/>
    <row r="126" s="2" customFormat="1" ht="24.95" customHeight="1"/>
    <row r="127" s="2" customFormat="1" ht="24.95" customHeight="1"/>
    <row r="128" s="2" customFormat="1" ht="24.95" customHeight="1"/>
    <row r="129" s="2" customFormat="1" ht="24.95" customHeight="1"/>
    <row r="130" s="2" customFormat="1" ht="24.95" customHeight="1"/>
    <row r="131" s="2" customFormat="1" ht="24.95" customHeight="1"/>
    <row r="132" s="2" customFormat="1" ht="24.95" customHeight="1"/>
    <row r="133" s="2" customFormat="1" ht="24.95" customHeight="1"/>
    <row r="134" s="2" customFormat="1" ht="24.95" customHeight="1"/>
    <row r="135" s="2" customFormat="1" ht="24.95" customHeight="1"/>
    <row r="136" s="2" customFormat="1" ht="24.95" customHeight="1"/>
    <row r="137" s="2" customFormat="1" ht="24.95" customHeight="1"/>
    <row r="138" s="2" customFormat="1" ht="24.95" customHeight="1"/>
    <row r="139" s="2" customFormat="1" ht="24.95" customHeight="1"/>
    <row r="140" s="2" customFormat="1" ht="24.95" customHeight="1"/>
    <row r="141" s="2" customFormat="1" ht="24.95" customHeight="1"/>
    <row r="142" s="2" customFormat="1" ht="24.95" customHeight="1"/>
    <row r="143" s="2" customFormat="1" ht="24.95" customHeight="1"/>
    <row r="144" s="2" customFormat="1" ht="24.95" customHeight="1"/>
    <row r="145" s="2" customFormat="1" ht="24.95" customHeight="1"/>
    <row r="146" s="2" customFormat="1" ht="24.95" customHeight="1"/>
    <row r="147" s="2" customFormat="1" ht="24.95" customHeight="1"/>
    <row r="148" s="2" customFormat="1" ht="24.95" customHeight="1"/>
    <row r="149" s="2" customFormat="1" ht="24.95" customHeight="1"/>
    <row r="150" s="2" customFormat="1" ht="24.95" customHeight="1"/>
    <row r="151" s="2" customFormat="1" ht="24.95" customHeight="1"/>
    <row r="152" s="2" customFormat="1" ht="24.95" customHeight="1"/>
    <row r="153" s="2" customFormat="1" ht="24.95" customHeight="1"/>
    <row r="154" s="2" customFormat="1" ht="24.95" customHeight="1"/>
    <row r="155" s="2" customFormat="1" ht="24.95" customHeight="1"/>
    <row r="156" s="2" customFormat="1" ht="24.95" customHeight="1"/>
    <row r="157" s="2" customFormat="1" ht="24.95" customHeight="1"/>
    <row r="158" s="2" customFormat="1" ht="24.95" customHeight="1"/>
    <row r="159" s="2" customFormat="1" ht="24.95" customHeight="1"/>
    <row r="160" s="2" customFormat="1" ht="24.95" customHeight="1"/>
    <row r="161" s="2" customFormat="1" ht="24.95" customHeight="1"/>
    <row r="162" s="2" customFormat="1" ht="24.95" customHeight="1"/>
    <row r="163" s="2" customFormat="1" ht="24.95" customHeight="1"/>
    <row r="164" s="2" customFormat="1" ht="24.95" customHeight="1"/>
    <row r="165" s="2" customFormat="1" ht="24.95" customHeight="1"/>
    <row r="166" s="2" customFormat="1" ht="24.95" customHeight="1"/>
    <row r="167" s="2" customFormat="1" ht="24.95" customHeight="1"/>
    <row r="168" s="2" customFormat="1" ht="24.95" customHeight="1"/>
    <row r="169" s="2" customFormat="1" ht="24.95" customHeight="1"/>
    <row r="170" s="2" customFormat="1" ht="24.95" customHeight="1"/>
    <row r="171" s="2" customFormat="1" ht="24.95" customHeight="1"/>
    <row r="172" s="2" customFormat="1" ht="24.95" customHeight="1"/>
    <row r="173" s="2" customFormat="1" ht="24.95" customHeight="1"/>
    <row r="174" s="2" customFormat="1" ht="24.95" customHeight="1"/>
    <row r="175" s="2" customFormat="1" ht="24.95" customHeight="1"/>
    <row r="176" s="2" customFormat="1" ht="24.95" customHeight="1"/>
    <row r="177" s="2" customFormat="1" ht="24.95" customHeight="1"/>
    <row r="178" s="2" customFormat="1" ht="24.95" customHeight="1"/>
    <row r="179" s="2" customFormat="1" ht="24.95" customHeight="1"/>
    <row r="180" s="2" customFormat="1" ht="24.95" customHeight="1"/>
    <row r="181" s="2" customFormat="1" ht="24.95" customHeight="1"/>
    <row r="182" s="2" customFormat="1" ht="24.95" customHeight="1"/>
    <row r="183" s="2" customFormat="1" ht="24.95" customHeight="1"/>
    <row r="184" s="2" customFormat="1" ht="24.95" customHeight="1"/>
    <row r="185" s="2" customFormat="1" ht="24.95" customHeight="1"/>
    <row r="186" s="2" customFormat="1" ht="24.95" customHeight="1"/>
    <row r="187" s="2" customFormat="1" ht="24.95" customHeight="1"/>
    <row r="188" s="2" customFormat="1" ht="24.95" customHeight="1"/>
    <row r="189" s="2" customFormat="1" ht="24.95" customHeight="1"/>
    <row r="190" s="2" customFormat="1" ht="24.95" customHeight="1"/>
    <row r="191" s="2" customFormat="1" ht="24.95" customHeight="1"/>
    <row r="192" s="2" customFormat="1" ht="24.95" customHeight="1"/>
    <row r="193" s="2" customFormat="1" ht="24.95" customHeight="1"/>
    <row r="194" s="2" customFormat="1" ht="24.95" customHeight="1"/>
    <row r="195" s="2" customFormat="1" ht="24.95" customHeight="1"/>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sheetData>
  <sheetProtection formatCells="0" formatColumns="0" formatRows="0" insertRows="0"/>
  <mergeCells count="1250">
    <mergeCell ref="BO101:BV101"/>
    <mergeCell ref="BW101:CD101"/>
    <mergeCell ref="CE101:CM101"/>
    <mergeCell ref="CN101:CU101"/>
    <mergeCell ref="CV101:DE101"/>
    <mergeCell ref="BW100:CD100"/>
    <mergeCell ref="CE100:CM100"/>
    <mergeCell ref="CN100:CU100"/>
    <mergeCell ref="CV100:DE100"/>
    <mergeCell ref="A101:AF101"/>
    <mergeCell ref="AG101:AJ101"/>
    <mergeCell ref="AK101:AP101"/>
    <mergeCell ref="AQ101:AX101"/>
    <mergeCell ref="AY101:BF101"/>
    <mergeCell ref="BG101:BN101"/>
    <mergeCell ref="CV99:DE99"/>
    <mergeCell ref="A100:O100"/>
    <mergeCell ref="P100:AC100"/>
    <mergeCell ref="AD100:AF100"/>
    <mergeCell ref="AG100:AJ100"/>
    <mergeCell ref="AK100:AP100"/>
    <mergeCell ref="AQ100:AX100"/>
    <mergeCell ref="AY100:BF100"/>
    <mergeCell ref="BG100:BN100"/>
    <mergeCell ref="BO100:BV100"/>
    <mergeCell ref="AY99:BF99"/>
    <mergeCell ref="BG99:BN99"/>
    <mergeCell ref="BO99:BV99"/>
    <mergeCell ref="BW99:CD99"/>
    <mergeCell ref="CE99:CM99"/>
    <mergeCell ref="CN99:CU99"/>
    <mergeCell ref="BW98:CD98"/>
    <mergeCell ref="CE98:CM98"/>
    <mergeCell ref="CN98:CU98"/>
    <mergeCell ref="CV98:DE98"/>
    <mergeCell ref="A99:O99"/>
    <mergeCell ref="P99:AC99"/>
    <mergeCell ref="AD99:AF99"/>
    <mergeCell ref="AG99:AJ99"/>
    <mergeCell ref="AK99:AP99"/>
    <mergeCell ref="AQ99:AX99"/>
    <mergeCell ref="CV97:DE97"/>
    <mergeCell ref="A98:O98"/>
    <mergeCell ref="P98:AC98"/>
    <mergeCell ref="AD98:AF98"/>
    <mergeCell ref="AG98:AJ98"/>
    <mergeCell ref="AK98:AP98"/>
    <mergeCell ref="AQ98:AX98"/>
    <mergeCell ref="AY98:BF98"/>
    <mergeCell ref="BG98:BN98"/>
    <mergeCell ref="BO98:BV98"/>
    <mergeCell ref="AY97:BF97"/>
    <mergeCell ref="BG97:BN97"/>
    <mergeCell ref="BO97:BV97"/>
    <mergeCell ref="BW97:CD97"/>
    <mergeCell ref="CE97:CM97"/>
    <mergeCell ref="CN97:CU97"/>
    <mergeCell ref="BW96:CD96"/>
    <mergeCell ref="CE96:CM96"/>
    <mergeCell ref="CN96:CU96"/>
    <mergeCell ref="CV96:DE96"/>
    <mergeCell ref="A97:O97"/>
    <mergeCell ref="P97:AC97"/>
    <mergeCell ref="AD97:AF97"/>
    <mergeCell ref="AG97:AJ97"/>
    <mergeCell ref="AK97:AP97"/>
    <mergeCell ref="AQ97:AX97"/>
    <mergeCell ref="CV95:DE95"/>
    <mergeCell ref="A96:O96"/>
    <mergeCell ref="P96:AC96"/>
    <mergeCell ref="AD96:AF96"/>
    <mergeCell ref="AG96:AJ96"/>
    <mergeCell ref="AK96:AP96"/>
    <mergeCell ref="AQ96:AX96"/>
    <mergeCell ref="AY96:BF96"/>
    <mergeCell ref="BG96:BN96"/>
    <mergeCell ref="BO96:BV96"/>
    <mergeCell ref="AY95:BF95"/>
    <mergeCell ref="BG95:BN95"/>
    <mergeCell ref="BO95:BV95"/>
    <mergeCell ref="BW95:CD95"/>
    <mergeCell ref="CE95:CM95"/>
    <mergeCell ref="CN95:CU95"/>
    <mergeCell ref="BW94:CD94"/>
    <mergeCell ref="CE94:CM94"/>
    <mergeCell ref="CN94:CU94"/>
    <mergeCell ref="CV94:DE94"/>
    <mergeCell ref="A95:O95"/>
    <mergeCell ref="P95:AC95"/>
    <mergeCell ref="AD95:AF95"/>
    <mergeCell ref="AG95:AJ95"/>
    <mergeCell ref="AK95:AP95"/>
    <mergeCell ref="AQ95:AX95"/>
    <mergeCell ref="CV93:DE93"/>
    <mergeCell ref="A94:O94"/>
    <mergeCell ref="P94:AC94"/>
    <mergeCell ref="AD94:AF94"/>
    <mergeCell ref="AG94:AJ94"/>
    <mergeCell ref="AK94:AP94"/>
    <mergeCell ref="AQ94:AX94"/>
    <mergeCell ref="AY94:BF94"/>
    <mergeCell ref="BG94:BN94"/>
    <mergeCell ref="BO94:BV94"/>
    <mergeCell ref="AY93:BF93"/>
    <mergeCell ref="BG93:BN93"/>
    <mergeCell ref="BO93:BV93"/>
    <mergeCell ref="BW93:CD93"/>
    <mergeCell ref="CE93:CM93"/>
    <mergeCell ref="CN93:CU93"/>
    <mergeCell ref="BW92:CD92"/>
    <mergeCell ref="CE92:CM92"/>
    <mergeCell ref="CN92:CU92"/>
    <mergeCell ref="CV92:DE92"/>
    <mergeCell ref="A93:O93"/>
    <mergeCell ref="P93:AC93"/>
    <mergeCell ref="AD93:AF93"/>
    <mergeCell ref="AG93:AJ93"/>
    <mergeCell ref="AK93:AP93"/>
    <mergeCell ref="AQ93:AX93"/>
    <mergeCell ref="CV91:DE91"/>
    <mergeCell ref="A92:O92"/>
    <mergeCell ref="P92:AC92"/>
    <mergeCell ref="AD92:AF92"/>
    <mergeCell ref="AG92:AJ92"/>
    <mergeCell ref="AK92:AP92"/>
    <mergeCell ref="AQ92:AX92"/>
    <mergeCell ref="AY92:BF92"/>
    <mergeCell ref="BG92:BN92"/>
    <mergeCell ref="BO92:BV92"/>
    <mergeCell ref="AY91:BF91"/>
    <mergeCell ref="BG91:BN91"/>
    <mergeCell ref="BO91:BV91"/>
    <mergeCell ref="BW91:CD91"/>
    <mergeCell ref="CE91:CM91"/>
    <mergeCell ref="CN91:CU91"/>
    <mergeCell ref="BW90:CD90"/>
    <mergeCell ref="CE90:CM90"/>
    <mergeCell ref="CN90:CU90"/>
    <mergeCell ref="CV90:DE90"/>
    <mergeCell ref="A91:O91"/>
    <mergeCell ref="P91:AC91"/>
    <mergeCell ref="AD91:AF91"/>
    <mergeCell ref="AG91:AJ91"/>
    <mergeCell ref="AK91:AP91"/>
    <mergeCell ref="AQ91:AX91"/>
    <mergeCell ref="CV89:DE89"/>
    <mergeCell ref="A90:O90"/>
    <mergeCell ref="P90:AC90"/>
    <mergeCell ref="AD90:AF90"/>
    <mergeCell ref="AG90:AJ90"/>
    <mergeCell ref="AK90:AP90"/>
    <mergeCell ref="AQ90:AX90"/>
    <mergeCell ref="AY90:BF90"/>
    <mergeCell ref="BG90:BN90"/>
    <mergeCell ref="BO90:BV90"/>
    <mergeCell ref="AY89:BF89"/>
    <mergeCell ref="BG89:BN89"/>
    <mergeCell ref="BO89:BV89"/>
    <mergeCell ref="BW89:CD89"/>
    <mergeCell ref="CE89:CM89"/>
    <mergeCell ref="CN89:CU89"/>
    <mergeCell ref="BW88:CD88"/>
    <mergeCell ref="CE88:CM88"/>
    <mergeCell ref="CN88:CU88"/>
    <mergeCell ref="CV88:DE88"/>
    <mergeCell ref="A89:O89"/>
    <mergeCell ref="P89:AC89"/>
    <mergeCell ref="AD89:AF89"/>
    <mergeCell ref="AG89:AJ89"/>
    <mergeCell ref="AK89:AP89"/>
    <mergeCell ref="AQ89:AX89"/>
    <mergeCell ref="CV87:DE87"/>
    <mergeCell ref="A88:O88"/>
    <mergeCell ref="P88:AC88"/>
    <mergeCell ref="AD88:AF88"/>
    <mergeCell ref="AG88:AJ88"/>
    <mergeCell ref="AK88:AP88"/>
    <mergeCell ref="AQ88:AX88"/>
    <mergeCell ref="AY88:BF88"/>
    <mergeCell ref="BG88:BN88"/>
    <mergeCell ref="BO88:BV88"/>
    <mergeCell ref="AY87:BF87"/>
    <mergeCell ref="BG87:BN87"/>
    <mergeCell ref="BO87:BV87"/>
    <mergeCell ref="BW87:CD87"/>
    <mergeCell ref="CE87:CM87"/>
    <mergeCell ref="CN87:CU87"/>
    <mergeCell ref="BW86:CD86"/>
    <mergeCell ref="CE86:CM86"/>
    <mergeCell ref="CN86:CU86"/>
    <mergeCell ref="CV86:DE86"/>
    <mergeCell ref="A87:O87"/>
    <mergeCell ref="P87:AC87"/>
    <mergeCell ref="AD87:AF87"/>
    <mergeCell ref="AG87:AJ87"/>
    <mergeCell ref="AK87:AP87"/>
    <mergeCell ref="AQ87:AX87"/>
    <mergeCell ref="CV85:DE85"/>
    <mergeCell ref="A86:O86"/>
    <mergeCell ref="P86:AC86"/>
    <mergeCell ref="AD86:AF86"/>
    <mergeCell ref="AG86:AJ86"/>
    <mergeCell ref="AK86:AP86"/>
    <mergeCell ref="AQ86:AX86"/>
    <mergeCell ref="AY86:BF86"/>
    <mergeCell ref="BG86:BN86"/>
    <mergeCell ref="BO86:BV86"/>
    <mergeCell ref="AY85:BF85"/>
    <mergeCell ref="BG85:BN85"/>
    <mergeCell ref="BO85:BV85"/>
    <mergeCell ref="BW85:CD85"/>
    <mergeCell ref="CE85:CM85"/>
    <mergeCell ref="CN85:CU85"/>
    <mergeCell ref="BW84:CD84"/>
    <mergeCell ref="CE84:CM84"/>
    <mergeCell ref="CN84:CU84"/>
    <mergeCell ref="CV84:DE84"/>
    <mergeCell ref="A85:O85"/>
    <mergeCell ref="P85:AC85"/>
    <mergeCell ref="AD85:AF85"/>
    <mergeCell ref="AG85:AJ85"/>
    <mergeCell ref="AK85:AP85"/>
    <mergeCell ref="AQ85:AX85"/>
    <mergeCell ref="CV83:DE83"/>
    <mergeCell ref="A84:O84"/>
    <mergeCell ref="P84:AC84"/>
    <mergeCell ref="AD84:AF84"/>
    <mergeCell ref="AG84:AJ84"/>
    <mergeCell ref="AK84:AP84"/>
    <mergeCell ref="AQ84:AX84"/>
    <mergeCell ref="AY84:BF84"/>
    <mergeCell ref="BG84:BN84"/>
    <mergeCell ref="BO84:BV84"/>
    <mergeCell ref="AY83:BF83"/>
    <mergeCell ref="BG83:BN83"/>
    <mergeCell ref="BO83:BV83"/>
    <mergeCell ref="BW83:CD83"/>
    <mergeCell ref="CE83:CM83"/>
    <mergeCell ref="CN83:CU83"/>
    <mergeCell ref="BW82:CD82"/>
    <mergeCell ref="CE82:CM82"/>
    <mergeCell ref="CN82:CU82"/>
    <mergeCell ref="CV82:DE82"/>
    <mergeCell ref="A83:O83"/>
    <mergeCell ref="P83:AC83"/>
    <mergeCell ref="AD83:AF83"/>
    <mergeCell ref="AG83:AJ83"/>
    <mergeCell ref="AK83:AP83"/>
    <mergeCell ref="AQ83:AX83"/>
    <mergeCell ref="CV81:DE81"/>
    <mergeCell ref="A82:O82"/>
    <mergeCell ref="P82:AC82"/>
    <mergeCell ref="AD82:AF82"/>
    <mergeCell ref="AG82:AJ82"/>
    <mergeCell ref="AK82:AP82"/>
    <mergeCell ref="AQ82:AX82"/>
    <mergeCell ref="AY82:BF82"/>
    <mergeCell ref="BG82:BN82"/>
    <mergeCell ref="BO82:BV82"/>
    <mergeCell ref="AY81:BF81"/>
    <mergeCell ref="BG81:BN81"/>
    <mergeCell ref="BO81:BV81"/>
    <mergeCell ref="BW81:CD81"/>
    <mergeCell ref="CE81:CM81"/>
    <mergeCell ref="CN81:CU81"/>
    <mergeCell ref="BW80:CD80"/>
    <mergeCell ref="CE80:CM80"/>
    <mergeCell ref="CN80:CU80"/>
    <mergeCell ref="CV80:DE80"/>
    <mergeCell ref="A81:O81"/>
    <mergeCell ref="P81:AC81"/>
    <mergeCell ref="AD81:AF81"/>
    <mergeCell ref="AG81:AJ81"/>
    <mergeCell ref="AK81:AP81"/>
    <mergeCell ref="AQ81:AX81"/>
    <mergeCell ref="CV79:DE79"/>
    <mergeCell ref="A80:O80"/>
    <mergeCell ref="P80:AC80"/>
    <mergeCell ref="AD80:AF80"/>
    <mergeCell ref="AG80:AJ80"/>
    <mergeCell ref="AK80:AP80"/>
    <mergeCell ref="AQ80:AX80"/>
    <mergeCell ref="AY80:BF80"/>
    <mergeCell ref="BG80:BN80"/>
    <mergeCell ref="BO80:BV80"/>
    <mergeCell ref="AY79:BF79"/>
    <mergeCell ref="BG79:BN79"/>
    <mergeCell ref="BO79:BV79"/>
    <mergeCell ref="BW79:CD79"/>
    <mergeCell ref="CE79:CM79"/>
    <mergeCell ref="CN79:CU79"/>
    <mergeCell ref="BW78:CD78"/>
    <mergeCell ref="CE78:CM78"/>
    <mergeCell ref="CN78:CU78"/>
    <mergeCell ref="CV78:DE78"/>
    <mergeCell ref="A79:O79"/>
    <mergeCell ref="P79:AC79"/>
    <mergeCell ref="AD79:AF79"/>
    <mergeCell ref="AG79:AJ79"/>
    <mergeCell ref="AK79:AP79"/>
    <mergeCell ref="AQ79:AX79"/>
    <mergeCell ref="CV77:DE77"/>
    <mergeCell ref="A78:O78"/>
    <mergeCell ref="P78:AC78"/>
    <mergeCell ref="AD78:AF78"/>
    <mergeCell ref="AG78:AJ78"/>
    <mergeCell ref="AK78:AP78"/>
    <mergeCell ref="AQ78:AX78"/>
    <mergeCell ref="AY78:BF78"/>
    <mergeCell ref="BG78:BN78"/>
    <mergeCell ref="BO78:BV78"/>
    <mergeCell ref="AY77:BF77"/>
    <mergeCell ref="BG77:BN77"/>
    <mergeCell ref="BO77:BV77"/>
    <mergeCell ref="BW77:CD77"/>
    <mergeCell ref="CE77:CM77"/>
    <mergeCell ref="CN77:CU77"/>
    <mergeCell ref="BW76:CD76"/>
    <mergeCell ref="CE76:CM76"/>
    <mergeCell ref="CN76:CU76"/>
    <mergeCell ref="CV76:DE76"/>
    <mergeCell ref="A77:O77"/>
    <mergeCell ref="P77:AC77"/>
    <mergeCell ref="AD77:AF77"/>
    <mergeCell ref="AG77:AJ77"/>
    <mergeCell ref="AK77:AP77"/>
    <mergeCell ref="AQ77:AX77"/>
    <mergeCell ref="CV75:DE75"/>
    <mergeCell ref="A76:O76"/>
    <mergeCell ref="P76:AC76"/>
    <mergeCell ref="AD76:AF76"/>
    <mergeCell ref="AG76:AJ76"/>
    <mergeCell ref="AK76:AP76"/>
    <mergeCell ref="AQ76:AX76"/>
    <mergeCell ref="AY76:BF76"/>
    <mergeCell ref="BG76:BN76"/>
    <mergeCell ref="BO76:BV76"/>
    <mergeCell ref="AY75:BF75"/>
    <mergeCell ref="BG75:BN75"/>
    <mergeCell ref="BO75:BV75"/>
    <mergeCell ref="BW75:CD75"/>
    <mergeCell ref="CE75:CM75"/>
    <mergeCell ref="CN75:CU75"/>
    <mergeCell ref="BW74:CD74"/>
    <mergeCell ref="CE74:CM74"/>
    <mergeCell ref="CN74:CU74"/>
    <mergeCell ref="CV74:DE74"/>
    <mergeCell ref="A75:O75"/>
    <mergeCell ref="P75:AC75"/>
    <mergeCell ref="AD75:AF75"/>
    <mergeCell ref="AG75:AJ75"/>
    <mergeCell ref="AK75:AP75"/>
    <mergeCell ref="AQ75:AX75"/>
    <mergeCell ref="CV73:DE73"/>
    <mergeCell ref="A74:O74"/>
    <mergeCell ref="P74:AC74"/>
    <mergeCell ref="AD74:AF74"/>
    <mergeCell ref="AG74:AJ74"/>
    <mergeCell ref="AK74:AP74"/>
    <mergeCell ref="AQ74:AX74"/>
    <mergeCell ref="AY74:BF74"/>
    <mergeCell ref="BG74:BN74"/>
    <mergeCell ref="BO74:BV74"/>
    <mergeCell ref="AY73:BF73"/>
    <mergeCell ref="BG73:BN73"/>
    <mergeCell ref="BO73:BV73"/>
    <mergeCell ref="BW73:CD73"/>
    <mergeCell ref="CE73:CM73"/>
    <mergeCell ref="CN73:CU73"/>
    <mergeCell ref="BW72:CD72"/>
    <mergeCell ref="CE72:CM72"/>
    <mergeCell ref="CN72:CU72"/>
    <mergeCell ref="CV72:DE72"/>
    <mergeCell ref="A73:O73"/>
    <mergeCell ref="P73:AC73"/>
    <mergeCell ref="AD73:AF73"/>
    <mergeCell ref="AG73:AJ73"/>
    <mergeCell ref="AK73:AP73"/>
    <mergeCell ref="AQ73:AX73"/>
    <mergeCell ref="CV71:DE71"/>
    <mergeCell ref="A72:O72"/>
    <mergeCell ref="P72:AC72"/>
    <mergeCell ref="AD72:AF72"/>
    <mergeCell ref="AG72:AJ72"/>
    <mergeCell ref="AK72:AP72"/>
    <mergeCell ref="AQ72:AX72"/>
    <mergeCell ref="AY72:BF72"/>
    <mergeCell ref="BG72:BN72"/>
    <mergeCell ref="BO72:BV72"/>
    <mergeCell ref="AY71:BF71"/>
    <mergeCell ref="BG71:BN71"/>
    <mergeCell ref="BO71:BV71"/>
    <mergeCell ref="BW71:CD71"/>
    <mergeCell ref="CE71:CM71"/>
    <mergeCell ref="CN71:CU71"/>
    <mergeCell ref="BW70:CD70"/>
    <mergeCell ref="CE70:CM70"/>
    <mergeCell ref="CN70:CU70"/>
    <mergeCell ref="CV70:DE70"/>
    <mergeCell ref="A71:O71"/>
    <mergeCell ref="P71:AC71"/>
    <mergeCell ref="AD71:AF71"/>
    <mergeCell ref="AG71:AJ71"/>
    <mergeCell ref="AK71:AP71"/>
    <mergeCell ref="AQ71:AX71"/>
    <mergeCell ref="CV69:DE69"/>
    <mergeCell ref="A70:O70"/>
    <mergeCell ref="P70:AC70"/>
    <mergeCell ref="AD70:AF70"/>
    <mergeCell ref="AG70:AJ70"/>
    <mergeCell ref="AK70:AP70"/>
    <mergeCell ref="AQ70:AX70"/>
    <mergeCell ref="AY70:BF70"/>
    <mergeCell ref="BG70:BN70"/>
    <mergeCell ref="BO70:BV70"/>
    <mergeCell ref="AY69:BF69"/>
    <mergeCell ref="BG69:BN69"/>
    <mergeCell ref="BO69:BV69"/>
    <mergeCell ref="BW69:CD69"/>
    <mergeCell ref="CE69:CM69"/>
    <mergeCell ref="CN69:CU69"/>
    <mergeCell ref="BW68:CD68"/>
    <mergeCell ref="CE68:CM68"/>
    <mergeCell ref="CN68:CU68"/>
    <mergeCell ref="CV68:DE68"/>
    <mergeCell ref="A69:O69"/>
    <mergeCell ref="P69:AC69"/>
    <mergeCell ref="AD69:AF69"/>
    <mergeCell ref="AG69:AJ69"/>
    <mergeCell ref="AK69:AP69"/>
    <mergeCell ref="AQ69:AX69"/>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CV51:DE51"/>
    <mergeCell ref="A52:O52"/>
    <mergeCell ref="P52:AC52"/>
    <mergeCell ref="AD52:AF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BW50:CD50"/>
    <mergeCell ref="CE50:CM50"/>
    <mergeCell ref="CN50:CU50"/>
    <mergeCell ref="CV50:DE50"/>
    <mergeCell ref="A51:O51"/>
    <mergeCell ref="P51:AC51"/>
    <mergeCell ref="AD51:AF51"/>
    <mergeCell ref="AG51:AJ51"/>
    <mergeCell ref="AK51:AP51"/>
    <mergeCell ref="AQ51:AX51"/>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BW46:CD46"/>
    <mergeCell ref="CE46:CM46"/>
    <mergeCell ref="CN46:CU46"/>
    <mergeCell ref="CV46:DE46"/>
    <mergeCell ref="A47:O47"/>
    <mergeCell ref="P47:AC47"/>
    <mergeCell ref="AD47:AF47"/>
    <mergeCell ref="AG47:AJ47"/>
    <mergeCell ref="AK47:AP47"/>
    <mergeCell ref="AQ47:AX47"/>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BW44:CD44"/>
    <mergeCell ref="CE44:CM44"/>
    <mergeCell ref="CN44:CU44"/>
    <mergeCell ref="CV44:DE44"/>
    <mergeCell ref="A45:O45"/>
    <mergeCell ref="P45:AC45"/>
    <mergeCell ref="AD45:AF45"/>
    <mergeCell ref="AG45:AJ45"/>
    <mergeCell ref="AK45:AP45"/>
    <mergeCell ref="AQ45:AX45"/>
    <mergeCell ref="CV43:DE43"/>
    <mergeCell ref="A44:O44"/>
    <mergeCell ref="P44:AC44"/>
    <mergeCell ref="AD44:AF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BW42:CD42"/>
    <mergeCell ref="CE42:CM42"/>
    <mergeCell ref="CN42:CU42"/>
    <mergeCell ref="CV42:DE42"/>
    <mergeCell ref="A43:O43"/>
    <mergeCell ref="P43:AC43"/>
    <mergeCell ref="AD43:AF43"/>
    <mergeCell ref="AG43:AJ43"/>
    <mergeCell ref="AK43:AP43"/>
    <mergeCell ref="AQ43:AX43"/>
    <mergeCell ref="CV41:DE41"/>
    <mergeCell ref="A42:O42"/>
    <mergeCell ref="P42:AC42"/>
    <mergeCell ref="AD42:AF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BW40:CD40"/>
    <mergeCell ref="CE40:CM40"/>
    <mergeCell ref="CN40:CU40"/>
    <mergeCell ref="CV40:DE40"/>
    <mergeCell ref="A41:O41"/>
    <mergeCell ref="P41:AC41"/>
    <mergeCell ref="AD41:AF41"/>
    <mergeCell ref="AG41:AJ41"/>
    <mergeCell ref="AK41:AP41"/>
    <mergeCell ref="AQ41:AX41"/>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BW34:CD34"/>
    <mergeCell ref="CE34:CM34"/>
    <mergeCell ref="CN34:CU34"/>
    <mergeCell ref="CV34:DE34"/>
    <mergeCell ref="A35:O35"/>
    <mergeCell ref="P35:AC35"/>
    <mergeCell ref="AD35:AF35"/>
    <mergeCell ref="AG35:AJ35"/>
    <mergeCell ref="AK35:AP35"/>
    <mergeCell ref="AQ35:AX35"/>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BW31:CD31"/>
    <mergeCell ref="CE31:CM31"/>
    <mergeCell ref="CN31:CU31"/>
    <mergeCell ref="CV31:DE31"/>
    <mergeCell ref="A33:O33"/>
    <mergeCell ref="P33:AC33"/>
    <mergeCell ref="AD33:AF33"/>
    <mergeCell ref="AG33:AJ33"/>
    <mergeCell ref="AK33:AP33"/>
    <mergeCell ref="AQ33:AX33"/>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A32:O32"/>
    <mergeCell ref="P32:AC32"/>
    <mergeCell ref="AD32:AF32"/>
    <mergeCell ref="AG32:AJ32"/>
    <mergeCell ref="AK32:AP32"/>
    <mergeCell ref="AQ32:AX32"/>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CV15:DE15"/>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P18:AC18"/>
    <mergeCell ref="AD18:AF18"/>
    <mergeCell ref="AG18:AJ18"/>
    <mergeCell ref="AK18:AP18"/>
    <mergeCell ref="AQ18:AX18"/>
    <mergeCell ref="BG17:BN17"/>
    <mergeCell ref="BO17:BV17"/>
    <mergeCell ref="AY14:BF14"/>
    <mergeCell ref="BG14:BN14"/>
    <mergeCell ref="BO14:BV14"/>
    <mergeCell ref="BW14:CD14"/>
    <mergeCell ref="CE14:CM14"/>
    <mergeCell ref="CN14:CU14"/>
    <mergeCell ref="A15:O15"/>
    <mergeCell ref="P15:AC15"/>
    <mergeCell ref="AD15:AF15"/>
    <mergeCell ref="AG15:AJ15"/>
    <mergeCell ref="AK15:AP15"/>
    <mergeCell ref="AQ15:AX15"/>
    <mergeCell ref="AY15:BF15"/>
    <mergeCell ref="BG15:BN15"/>
    <mergeCell ref="BO15:BV15"/>
    <mergeCell ref="BW15:CD15"/>
    <mergeCell ref="CE15:CM15"/>
    <mergeCell ref="CN15:CU15"/>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CV14:DE14"/>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AY32:BF32"/>
    <mergeCell ref="BG32:BN32"/>
    <mergeCell ref="BO32:BV32"/>
    <mergeCell ref="BW32:CD32"/>
    <mergeCell ref="CE32:CM32"/>
    <mergeCell ref="CN32:CU32"/>
    <mergeCell ref="CV32:DE32"/>
    <mergeCell ref="A16:O16"/>
    <mergeCell ref="P16:AC16"/>
    <mergeCell ref="AD16:AF16"/>
    <mergeCell ref="AG16:AJ16"/>
    <mergeCell ref="AK16:AP16"/>
    <mergeCell ref="AQ16:AX16"/>
    <mergeCell ref="AY16:BF16"/>
    <mergeCell ref="BG16:BN16"/>
    <mergeCell ref="BO16:BV16"/>
    <mergeCell ref="BW16:CD16"/>
    <mergeCell ref="CE16:CM16"/>
    <mergeCell ref="CN16:CU16"/>
    <mergeCell ref="CV16:DE16"/>
    <mergeCell ref="BW17:CD17"/>
    <mergeCell ref="CE17:CM17"/>
    <mergeCell ref="CN17:CU17"/>
    <mergeCell ref="CV17:DE17"/>
    <mergeCell ref="A18:O18"/>
    <mergeCell ref="A17:O17"/>
    <mergeCell ref="P17:AC17"/>
    <mergeCell ref="AD17:AF17"/>
    <mergeCell ref="AG17:AJ17"/>
    <mergeCell ref="AK17:AP17"/>
    <mergeCell ref="AQ17:AX17"/>
    <mergeCell ref="AY17:BF17"/>
  </mergeCells>
  <printOptions horizontalCentered="1"/>
  <pageMargins left="0.25" right="0.25" top="0.75" bottom="0.75" header="0.3" footer="0.3"/>
  <pageSetup paperSize="5" scale="85" orientation="landscape" r:id="rId1"/>
  <headerFooter>
    <oddFooter>&amp;R&amp;8Página &amp;P de &amp;N</oddFooter>
  </headerFooter>
  <ignoredErrors>
    <ignoredError sqref="CV32" formula="1"/>
  </ignoredErrors>
  <legacyDrawing r:id="rId2"/>
</worksheet>
</file>

<file path=xl/worksheets/sheet2.xml><?xml version="1.0" encoding="utf-8"?>
<worksheet xmlns="http://schemas.openxmlformats.org/spreadsheetml/2006/main" xmlns:r="http://schemas.openxmlformats.org/officeDocument/2006/relationships">
  <dimension ref="A1:E131"/>
  <sheetViews>
    <sheetView tabSelected="1" workbookViewId="0">
      <selection activeCell="D6" sqref="D6"/>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c r="A1" s="28" t="s">
        <v>0</v>
      </c>
      <c r="B1" s="28" t="s">
        <v>7</v>
      </c>
      <c r="C1" s="28" t="s">
        <v>8</v>
      </c>
      <c r="D1" s="29" t="s">
        <v>2</v>
      </c>
      <c r="E1" s="28" t="s">
        <v>9</v>
      </c>
    </row>
    <row r="2" spans="1:5" ht="60">
      <c r="A2" s="11">
        <v>1</v>
      </c>
      <c r="B2" s="11">
        <v>0</v>
      </c>
      <c r="C2" s="4">
        <v>0</v>
      </c>
      <c r="D2" s="6" t="s">
        <v>30</v>
      </c>
      <c r="E2" s="12" t="s">
        <v>31</v>
      </c>
    </row>
    <row r="3" spans="1:5" ht="30">
      <c r="A3" s="11">
        <v>1</v>
      </c>
      <c r="B3" s="11">
        <v>1</v>
      </c>
      <c r="C3" s="4">
        <v>0</v>
      </c>
      <c r="D3" s="5" t="s">
        <v>32</v>
      </c>
      <c r="E3" s="13" t="s">
        <v>33</v>
      </c>
    </row>
    <row r="4" spans="1:5" ht="30">
      <c r="A4" s="11">
        <v>1</v>
      </c>
      <c r="B4" s="11">
        <v>1</v>
      </c>
      <c r="C4" s="4">
        <v>1</v>
      </c>
      <c r="D4" s="5" t="s">
        <v>34</v>
      </c>
      <c r="E4" s="13" t="s">
        <v>35</v>
      </c>
    </row>
    <row r="5" spans="1:5">
      <c r="A5" s="11">
        <v>1</v>
      </c>
      <c r="B5" s="11">
        <v>1</v>
      </c>
      <c r="C5" s="4">
        <v>2</v>
      </c>
      <c r="D5" s="5" t="s">
        <v>36</v>
      </c>
      <c r="E5" s="13" t="s">
        <v>37</v>
      </c>
    </row>
    <row r="6" spans="1:5" ht="120">
      <c r="A6" s="14">
        <v>1</v>
      </c>
      <c r="B6" s="14">
        <v>2</v>
      </c>
      <c r="C6" s="15">
        <v>0</v>
      </c>
      <c r="D6" s="16" t="s">
        <v>38</v>
      </c>
      <c r="E6" s="13" t="s">
        <v>39</v>
      </c>
    </row>
    <row r="7" spans="1:5" ht="30">
      <c r="A7" s="14">
        <v>1</v>
      </c>
      <c r="B7" s="14">
        <v>2</v>
      </c>
      <c r="C7" s="15">
        <v>1</v>
      </c>
      <c r="D7" s="16" t="s">
        <v>40</v>
      </c>
      <c r="E7" s="13" t="s">
        <v>41</v>
      </c>
    </row>
    <row r="8" spans="1:5">
      <c r="A8" s="14">
        <v>1</v>
      </c>
      <c r="B8" s="14">
        <v>2</v>
      </c>
      <c r="C8" s="15">
        <v>2</v>
      </c>
      <c r="D8" s="16" t="s">
        <v>42</v>
      </c>
      <c r="E8" s="13" t="s">
        <v>43</v>
      </c>
    </row>
    <row r="9" spans="1:5" ht="45">
      <c r="A9" s="14">
        <v>1</v>
      </c>
      <c r="B9" s="14">
        <v>2</v>
      </c>
      <c r="C9" s="15">
        <v>3</v>
      </c>
      <c r="D9" s="16" t="s">
        <v>44</v>
      </c>
      <c r="E9" s="13" t="s">
        <v>45</v>
      </c>
    </row>
    <row r="10" spans="1:5" ht="45">
      <c r="A10" s="14">
        <v>1</v>
      </c>
      <c r="B10" s="14">
        <v>2</v>
      </c>
      <c r="C10" s="15">
        <v>4</v>
      </c>
      <c r="D10" s="16" t="s">
        <v>46</v>
      </c>
      <c r="E10" s="13" t="s">
        <v>47</v>
      </c>
    </row>
    <row r="11" spans="1:5" ht="30">
      <c r="A11" s="14">
        <v>1</v>
      </c>
      <c r="B11" s="14">
        <v>3</v>
      </c>
      <c r="C11" s="15">
        <v>0</v>
      </c>
      <c r="D11" s="17" t="s">
        <v>48</v>
      </c>
      <c r="E11" s="13" t="s">
        <v>49</v>
      </c>
    </row>
    <row r="12" spans="1:5" ht="30">
      <c r="A12" s="14">
        <v>1</v>
      </c>
      <c r="B12" s="14">
        <v>3</v>
      </c>
      <c r="C12" s="15">
        <v>1</v>
      </c>
      <c r="D12" s="18" t="s">
        <v>50</v>
      </c>
      <c r="E12" s="13" t="s">
        <v>51</v>
      </c>
    </row>
    <row r="13" spans="1:5" ht="30">
      <c r="A13" s="14">
        <v>1</v>
      </c>
      <c r="B13" s="14">
        <v>3</v>
      </c>
      <c r="C13" s="15">
        <v>2</v>
      </c>
      <c r="D13" s="18" t="s">
        <v>52</v>
      </c>
      <c r="E13" s="13" t="s">
        <v>53</v>
      </c>
    </row>
    <row r="14" spans="1:5" ht="25.5">
      <c r="A14" s="14">
        <v>1</v>
      </c>
      <c r="B14" s="14">
        <v>3</v>
      </c>
      <c r="C14" s="15">
        <v>3</v>
      </c>
      <c r="D14" s="18" t="s">
        <v>54</v>
      </c>
      <c r="E14" s="13" t="s">
        <v>55</v>
      </c>
    </row>
    <row r="15" spans="1:5">
      <c r="A15" s="14">
        <v>1</v>
      </c>
      <c r="B15" s="14">
        <v>3</v>
      </c>
      <c r="C15" s="15">
        <v>4</v>
      </c>
      <c r="D15" s="18" t="s">
        <v>56</v>
      </c>
      <c r="E15" s="13" t="s">
        <v>57</v>
      </c>
    </row>
    <row r="16" spans="1:5" ht="30">
      <c r="A16" s="14">
        <v>1</v>
      </c>
      <c r="B16" s="14">
        <v>3</v>
      </c>
      <c r="C16" s="15">
        <v>5</v>
      </c>
      <c r="D16" s="18" t="s">
        <v>58</v>
      </c>
      <c r="E16" s="13" t="s">
        <v>59</v>
      </c>
    </row>
    <row r="17" spans="1:5" ht="30">
      <c r="A17" s="14">
        <v>1</v>
      </c>
      <c r="B17" s="14">
        <v>3</v>
      </c>
      <c r="C17" s="15">
        <v>6</v>
      </c>
      <c r="D17" s="18" t="s">
        <v>60</v>
      </c>
      <c r="E17" s="13" t="s">
        <v>61</v>
      </c>
    </row>
    <row r="18" spans="1:5">
      <c r="A18" s="14">
        <v>1</v>
      </c>
      <c r="B18" s="14">
        <v>3</v>
      </c>
      <c r="C18" s="15">
        <v>7</v>
      </c>
      <c r="D18" s="18" t="s">
        <v>62</v>
      </c>
      <c r="E18" s="13" t="s">
        <v>63</v>
      </c>
    </row>
    <row r="19" spans="1:5">
      <c r="A19" s="14">
        <v>1</v>
      </c>
      <c r="B19" s="14">
        <v>3</v>
      </c>
      <c r="C19" s="15">
        <v>8</v>
      </c>
      <c r="D19" s="18" t="s">
        <v>64</v>
      </c>
      <c r="E19" s="13" t="s">
        <v>65</v>
      </c>
    </row>
    <row r="20" spans="1:5" ht="30">
      <c r="A20" s="14">
        <v>1</v>
      </c>
      <c r="B20" s="14">
        <v>3</v>
      </c>
      <c r="C20" s="15">
        <v>9</v>
      </c>
      <c r="D20" s="18" t="s">
        <v>4</v>
      </c>
      <c r="E20" s="13" t="s">
        <v>66</v>
      </c>
    </row>
    <row r="21" spans="1:5" ht="30">
      <c r="A21" s="14">
        <v>1</v>
      </c>
      <c r="B21" s="14">
        <v>4</v>
      </c>
      <c r="C21" s="15">
        <v>0</v>
      </c>
      <c r="D21" s="16" t="s">
        <v>67</v>
      </c>
      <c r="E21" s="13" t="s">
        <v>68</v>
      </c>
    </row>
    <row r="22" spans="1:5" ht="30">
      <c r="A22" s="14">
        <v>1</v>
      </c>
      <c r="B22" s="14">
        <v>4</v>
      </c>
      <c r="C22" s="15">
        <v>1</v>
      </c>
      <c r="D22" s="16" t="s">
        <v>69</v>
      </c>
      <c r="E22" s="13" t="s">
        <v>70</v>
      </c>
    </row>
    <row r="23" spans="1:5" ht="30">
      <c r="A23" s="14">
        <v>1</v>
      </c>
      <c r="B23" s="14">
        <v>5</v>
      </c>
      <c r="C23" s="15">
        <v>0</v>
      </c>
      <c r="D23" s="16" t="s">
        <v>71</v>
      </c>
      <c r="E23" s="13" t="s">
        <v>72</v>
      </c>
    </row>
    <row r="24" spans="1:5" ht="45">
      <c r="A24" s="14">
        <v>1</v>
      </c>
      <c r="B24" s="14">
        <v>5</v>
      </c>
      <c r="C24" s="15">
        <v>1</v>
      </c>
      <c r="D24" s="16" t="s">
        <v>73</v>
      </c>
      <c r="E24" s="13" t="s">
        <v>74</v>
      </c>
    </row>
    <row r="25" spans="1:5" ht="60">
      <c r="A25" s="14">
        <v>1</v>
      </c>
      <c r="B25" s="14">
        <v>5</v>
      </c>
      <c r="C25" s="15">
        <v>2</v>
      </c>
      <c r="D25" s="16" t="s">
        <v>75</v>
      </c>
      <c r="E25" s="13" t="s">
        <v>76</v>
      </c>
    </row>
    <row r="26" spans="1:5" ht="30">
      <c r="A26" s="14">
        <v>1</v>
      </c>
      <c r="B26" s="14">
        <v>6</v>
      </c>
      <c r="C26" s="15">
        <v>0</v>
      </c>
      <c r="D26" s="16" t="s">
        <v>77</v>
      </c>
      <c r="E26" s="13" t="s">
        <v>78</v>
      </c>
    </row>
    <row r="27" spans="1:5">
      <c r="A27" s="14">
        <v>1</v>
      </c>
      <c r="B27" s="14">
        <v>6</v>
      </c>
      <c r="C27" s="15">
        <v>1</v>
      </c>
      <c r="D27" s="16" t="s">
        <v>79</v>
      </c>
      <c r="E27" s="13" t="s">
        <v>80</v>
      </c>
    </row>
    <row r="28" spans="1:5">
      <c r="A28" s="14">
        <v>1</v>
      </c>
      <c r="B28" s="14">
        <v>6</v>
      </c>
      <c r="C28" s="15">
        <v>2</v>
      </c>
      <c r="D28" s="16" t="s">
        <v>81</v>
      </c>
      <c r="E28" s="13" t="s">
        <v>82</v>
      </c>
    </row>
    <row r="29" spans="1:5" ht="38.25">
      <c r="A29" s="14">
        <v>1</v>
      </c>
      <c r="B29" s="14">
        <v>6</v>
      </c>
      <c r="C29" s="15">
        <v>3</v>
      </c>
      <c r="D29" s="16" t="s">
        <v>83</v>
      </c>
      <c r="E29" s="13" t="s">
        <v>84</v>
      </c>
    </row>
    <row r="30" spans="1:5" ht="75">
      <c r="A30" s="14">
        <v>1</v>
      </c>
      <c r="B30" s="14">
        <v>7</v>
      </c>
      <c r="C30" s="15">
        <v>0</v>
      </c>
      <c r="D30" s="16" t="s">
        <v>85</v>
      </c>
      <c r="E30" s="13" t="s">
        <v>86</v>
      </c>
    </row>
    <row r="31" spans="1:5" ht="30">
      <c r="A31" s="14">
        <v>1</v>
      </c>
      <c r="B31" s="14">
        <v>7</v>
      </c>
      <c r="C31" s="15">
        <v>1</v>
      </c>
      <c r="D31" s="16" t="s">
        <v>87</v>
      </c>
      <c r="E31" s="13" t="s">
        <v>88</v>
      </c>
    </row>
    <row r="32" spans="1:5" ht="30">
      <c r="A32" s="14">
        <v>1</v>
      </c>
      <c r="B32" s="14">
        <v>7</v>
      </c>
      <c r="C32" s="15">
        <v>2</v>
      </c>
      <c r="D32" s="16" t="s">
        <v>89</v>
      </c>
      <c r="E32" s="13" t="s">
        <v>90</v>
      </c>
    </row>
    <row r="33" spans="1:5" ht="30">
      <c r="A33" s="14">
        <v>1</v>
      </c>
      <c r="B33" s="14">
        <v>7</v>
      </c>
      <c r="C33" s="15">
        <v>3</v>
      </c>
      <c r="D33" s="16" t="s">
        <v>91</v>
      </c>
      <c r="E33" s="13" t="s">
        <v>92</v>
      </c>
    </row>
    <row r="34" spans="1:5" ht="25.5">
      <c r="A34" s="14">
        <v>1</v>
      </c>
      <c r="B34" s="14">
        <v>7</v>
      </c>
      <c r="C34" s="15">
        <v>4</v>
      </c>
      <c r="D34" s="16" t="s">
        <v>93</v>
      </c>
      <c r="E34" s="13" t="s">
        <v>94</v>
      </c>
    </row>
    <row r="35" spans="1:5" ht="71.25" customHeight="1">
      <c r="A35" s="14">
        <v>1</v>
      </c>
      <c r="B35" s="14">
        <v>8</v>
      </c>
      <c r="C35" s="15">
        <v>0</v>
      </c>
      <c r="D35" s="16" t="s">
        <v>6</v>
      </c>
      <c r="E35" s="13" t="s">
        <v>95</v>
      </c>
    </row>
    <row r="36" spans="1:5" ht="60">
      <c r="A36" s="14">
        <v>1</v>
      </c>
      <c r="B36" s="14">
        <v>8</v>
      </c>
      <c r="C36" s="15">
        <v>1</v>
      </c>
      <c r="D36" s="16" t="s">
        <v>96</v>
      </c>
      <c r="E36" s="13" t="s">
        <v>97</v>
      </c>
    </row>
    <row r="37" spans="1:5">
      <c r="A37" s="14">
        <v>1</v>
      </c>
      <c r="B37" s="14">
        <v>8</v>
      </c>
      <c r="C37" s="15">
        <v>2</v>
      </c>
      <c r="D37" s="16" t="s">
        <v>98</v>
      </c>
      <c r="E37" s="13" t="s">
        <v>99</v>
      </c>
    </row>
    <row r="38" spans="1:5" ht="30">
      <c r="A38" s="14">
        <v>1</v>
      </c>
      <c r="B38" s="14">
        <v>8</v>
      </c>
      <c r="C38" s="15">
        <v>3</v>
      </c>
      <c r="D38" s="16" t="s">
        <v>100</v>
      </c>
      <c r="E38" s="13" t="s">
        <v>101</v>
      </c>
    </row>
    <row r="39" spans="1:5" ht="30">
      <c r="A39" s="14">
        <v>1</v>
      </c>
      <c r="B39" s="14">
        <v>8</v>
      </c>
      <c r="C39" s="15">
        <v>4</v>
      </c>
      <c r="D39" s="16" t="s">
        <v>102</v>
      </c>
      <c r="E39" s="13" t="s">
        <v>103</v>
      </c>
    </row>
    <row r="40" spans="1:5">
      <c r="A40" s="14">
        <v>1</v>
      </c>
      <c r="B40" s="14">
        <v>8</v>
      </c>
      <c r="C40" s="15">
        <v>5</v>
      </c>
      <c r="D40" s="16" t="s">
        <v>4</v>
      </c>
      <c r="E40" s="13" t="s">
        <v>104</v>
      </c>
    </row>
    <row r="41" spans="1:5" ht="45">
      <c r="A41" s="14">
        <v>2</v>
      </c>
      <c r="B41" s="14">
        <v>0</v>
      </c>
      <c r="C41" s="15">
        <v>0</v>
      </c>
      <c r="D41" s="19" t="s">
        <v>105</v>
      </c>
      <c r="E41" s="12" t="s">
        <v>106</v>
      </c>
    </row>
    <row r="42" spans="1:5" ht="75">
      <c r="A42" s="14">
        <v>2</v>
      </c>
      <c r="B42" s="14">
        <v>2</v>
      </c>
      <c r="C42" s="15">
        <v>6</v>
      </c>
      <c r="D42" s="16" t="s">
        <v>107</v>
      </c>
      <c r="E42" s="13" t="s">
        <v>108</v>
      </c>
    </row>
    <row r="43" spans="1:5" ht="45">
      <c r="A43" s="14">
        <v>2</v>
      </c>
      <c r="B43" s="14">
        <v>2</v>
      </c>
      <c r="C43" s="15">
        <v>7</v>
      </c>
      <c r="D43" s="16" t="s">
        <v>109</v>
      </c>
      <c r="E43" s="13" t="s">
        <v>110</v>
      </c>
    </row>
    <row r="44" spans="1:5" ht="75">
      <c r="A44" s="14">
        <v>2</v>
      </c>
      <c r="B44" s="14">
        <v>3</v>
      </c>
      <c r="C44" s="15">
        <v>0</v>
      </c>
      <c r="D44" s="16" t="s">
        <v>111</v>
      </c>
      <c r="E44" s="13" t="s">
        <v>112</v>
      </c>
    </row>
    <row r="45" spans="1:5" ht="45">
      <c r="A45" s="14">
        <v>2</v>
      </c>
      <c r="B45" s="14">
        <v>3</v>
      </c>
      <c r="C45" s="15">
        <v>1</v>
      </c>
      <c r="D45" s="16" t="s">
        <v>113</v>
      </c>
      <c r="E45" s="13" t="s">
        <v>114</v>
      </c>
    </row>
    <row r="46" spans="1:5" ht="30">
      <c r="A46" s="14">
        <v>2</v>
      </c>
      <c r="B46" s="14">
        <v>3</v>
      </c>
      <c r="C46" s="15">
        <v>2</v>
      </c>
      <c r="D46" s="16" t="s">
        <v>115</v>
      </c>
      <c r="E46" s="13" t="s">
        <v>116</v>
      </c>
    </row>
    <row r="47" spans="1:5" ht="30">
      <c r="A47" s="14">
        <v>2</v>
      </c>
      <c r="B47" s="14">
        <v>3</v>
      </c>
      <c r="C47" s="15">
        <v>3</v>
      </c>
      <c r="D47" s="16" t="s">
        <v>117</v>
      </c>
      <c r="E47" s="13" t="s">
        <v>118</v>
      </c>
    </row>
    <row r="48" spans="1:5" ht="60">
      <c r="A48" s="14">
        <v>2</v>
      </c>
      <c r="B48" s="14">
        <v>3</v>
      </c>
      <c r="C48" s="15">
        <v>4</v>
      </c>
      <c r="D48" s="16" t="s">
        <v>119</v>
      </c>
      <c r="E48" s="13" t="s">
        <v>120</v>
      </c>
    </row>
    <row r="49" spans="1:5" ht="45">
      <c r="A49" s="14">
        <v>2</v>
      </c>
      <c r="B49" s="14">
        <v>3</v>
      </c>
      <c r="C49" s="15">
        <v>5</v>
      </c>
      <c r="D49" s="16" t="s">
        <v>121</v>
      </c>
      <c r="E49" s="13" t="s">
        <v>122</v>
      </c>
    </row>
    <row r="50" spans="1:5" ht="30">
      <c r="A50" s="14">
        <v>2</v>
      </c>
      <c r="B50" s="14">
        <v>4</v>
      </c>
      <c r="C50" s="15">
        <v>0</v>
      </c>
      <c r="D50" s="16" t="s">
        <v>123</v>
      </c>
      <c r="E50" s="13" t="s">
        <v>124</v>
      </c>
    </row>
    <row r="51" spans="1:5" ht="75" hidden="1">
      <c r="A51" s="14">
        <v>2</v>
      </c>
      <c r="B51" s="14">
        <v>4</v>
      </c>
      <c r="C51" s="15">
        <v>1</v>
      </c>
      <c r="D51" s="16" t="s">
        <v>125</v>
      </c>
      <c r="E51" s="13" t="s">
        <v>126</v>
      </c>
    </row>
    <row r="52" spans="1:5" ht="60" hidden="1">
      <c r="A52" s="14">
        <v>2</v>
      </c>
      <c r="B52" s="14">
        <v>4</v>
      </c>
      <c r="C52" s="15">
        <v>2</v>
      </c>
      <c r="D52" s="16" t="s">
        <v>127</v>
      </c>
      <c r="E52" s="13" t="s">
        <v>128</v>
      </c>
    </row>
    <row r="53" spans="1:5" ht="30" hidden="1">
      <c r="A53" s="14">
        <v>2</v>
      </c>
      <c r="B53" s="14">
        <v>4</v>
      </c>
      <c r="C53" s="15">
        <v>3</v>
      </c>
      <c r="D53" s="16" t="s">
        <v>129</v>
      </c>
      <c r="E53" s="13" t="s">
        <v>130</v>
      </c>
    </row>
    <row r="54" spans="1:5" ht="30" hidden="1">
      <c r="A54" s="14">
        <v>2</v>
      </c>
      <c r="B54" s="14">
        <v>4</v>
      </c>
      <c r="C54" s="15">
        <v>4</v>
      </c>
      <c r="D54" s="16" t="s">
        <v>131</v>
      </c>
      <c r="E54" s="13" t="s">
        <v>132</v>
      </c>
    </row>
    <row r="55" spans="1:5" ht="45">
      <c r="A55" s="14">
        <v>2</v>
      </c>
      <c r="B55" s="14">
        <v>5</v>
      </c>
      <c r="C55" s="15">
        <v>0</v>
      </c>
      <c r="D55" s="16" t="s">
        <v>133</v>
      </c>
      <c r="E55" s="13" t="s">
        <v>134</v>
      </c>
    </row>
    <row r="56" spans="1:5" ht="30">
      <c r="A56" s="14">
        <v>2</v>
      </c>
      <c r="B56" s="14">
        <v>5</v>
      </c>
      <c r="C56" s="15">
        <v>1</v>
      </c>
      <c r="D56" s="16" t="s">
        <v>135</v>
      </c>
      <c r="E56" s="13" t="s">
        <v>136</v>
      </c>
    </row>
    <row r="57" spans="1:5" ht="30" hidden="1">
      <c r="A57" s="14">
        <v>2</v>
      </c>
      <c r="B57" s="14">
        <v>5</v>
      </c>
      <c r="C57" s="15">
        <v>2</v>
      </c>
      <c r="D57" s="16" t="s">
        <v>137</v>
      </c>
      <c r="E57" s="13" t="s">
        <v>138</v>
      </c>
    </row>
    <row r="58" spans="1:5" ht="30" hidden="1">
      <c r="A58" s="14">
        <v>2</v>
      </c>
      <c r="B58" s="14">
        <v>5</v>
      </c>
      <c r="C58" s="15">
        <v>3</v>
      </c>
      <c r="D58" s="16" t="s">
        <v>139</v>
      </c>
      <c r="E58" s="13" t="s">
        <v>140</v>
      </c>
    </row>
    <row r="59" spans="1:5" ht="30" hidden="1">
      <c r="A59" s="14">
        <v>2</v>
      </c>
      <c r="B59" s="14">
        <v>5</v>
      </c>
      <c r="C59" s="15">
        <v>4</v>
      </c>
      <c r="D59" s="16" t="s">
        <v>141</v>
      </c>
      <c r="E59" s="13" t="s">
        <v>142</v>
      </c>
    </row>
    <row r="60" spans="1:5" ht="45" hidden="1">
      <c r="A60" s="14">
        <v>2</v>
      </c>
      <c r="B60" s="14">
        <v>5</v>
      </c>
      <c r="C60" s="15">
        <v>5</v>
      </c>
      <c r="D60" s="16" t="s">
        <v>143</v>
      </c>
      <c r="E60" s="13" t="s">
        <v>144</v>
      </c>
    </row>
    <row r="61" spans="1:5" ht="90">
      <c r="A61" s="14">
        <v>2</v>
      </c>
      <c r="B61" s="14">
        <v>5</v>
      </c>
      <c r="C61" s="15">
        <v>6</v>
      </c>
      <c r="D61" s="16" t="s">
        <v>145</v>
      </c>
      <c r="E61" s="13" t="s">
        <v>146</v>
      </c>
    </row>
    <row r="62" spans="1:5" ht="75">
      <c r="A62" s="14">
        <v>2</v>
      </c>
      <c r="B62" s="14">
        <v>6</v>
      </c>
      <c r="C62" s="15">
        <v>0</v>
      </c>
      <c r="D62" s="16" t="s">
        <v>147</v>
      </c>
      <c r="E62" s="13" t="s">
        <v>148</v>
      </c>
    </row>
    <row r="63" spans="1:5" ht="30" hidden="1">
      <c r="A63" s="14">
        <v>2</v>
      </c>
      <c r="B63" s="14">
        <v>6</v>
      </c>
      <c r="C63" s="15">
        <v>1</v>
      </c>
      <c r="D63" s="16" t="s">
        <v>149</v>
      </c>
      <c r="E63" s="13" t="s">
        <v>150</v>
      </c>
    </row>
    <row r="64" spans="1:5" ht="30" hidden="1">
      <c r="A64" s="14">
        <v>2</v>
      </c>
      <c r="B64" s="14">
        <v>6</v>
      </c>
      <c r="C64" s="15">
        <v>2</v>
      </c>
      <c r="D64" s="16" t="s">
        <v>151</v>
      </c>
      <c r="E64" s="13" t="s">
        <v>152</v>
      </c>
    </row>
    <row r="65" spans="1:5" ht="75" hidden="1">
      <c r="A65" s="14">
        <v>2</v>
      </c>
      <c r="B65" s="14">
        <v>6</v>
      </c>
      <c r="C65" s="15">
        <v>3</v>
      </c>
      <c r="D65" s="16" t="s">
        <v>153</v>
      </c>
      <c r="E65" s="13" t="s">
        <v>154</v>
      </c>
    </row>
    <row r="66" spans="1:5" ht="45" hidden="1">
      <c r="A66" s="14">
        <v>2</v>
      </c>
      <c r="B66" s="14">
        <v>6</v>
      </c>
      <c r="C66" s="15">
        <v>4</v>
      </c>
      <c r="D66" s="16" t="s">
        <v>155</v>
      </c>
      <c r="E66" s="13" t="s">
        <v>156</v>
      </c>
    </row>
    <row r="67" spans="1:5" ht="30">
      <c r="A67" s="14">
        <v>2</v>
      </c>
      <c r="B67" s="14">
        <v>6</v>
      </c>
      <c r="C67" s="15">
        <v>5</v>
      </c>
      <c r="D67" s="16" t="s">
        <v>157</v>
      </c>
      <c r="E67" s="13" t="s">
        <v>158</v>
      </c>
    </row>
    <row r="68" spans="1:5" ht="75">
      <c r="A68" s="14">
        <v>2</v>
      </c>
      <c r="B68" s="14">
        <v>6</v>
      </c>
      <c r="C68" s="15">
        <v>6</v>
      </c>
      <c r="D68" s="16" t="s">
        <v>159</v>
      </c>
      <c r="E68" s="13" t="s">
        <v>160</v>
      </c>
    </row>
    <row r="69" spans="1:5">
      <c r="A69" s="14">
        <v>2</v>
      </c>
      <c r="B69" s="14">
        <v>6</v>
      </c>
      <c r="C69" s="15">
        <v>7</v>
      </c>
      <c r="D69" s="16" t="s">
        <v>161</v>
      </c>
      <c r="E69" s="13" t="s">
        <v>162</v>
      </c>
    </row>
    <row r="70" spans="1:5" ht="45">
      <c r="A70" s="14">
        <v>2</v>
      </c>
      <c r="B70" s="14">
        <v>6</v>
      </c>
      <c r="C70" s="15">
        <v>8</v>
      </c>
      <c r="D70" s="16" t="s">
        <v>163</v>
      </c>
      <c r="E70" s="13" t="s">
        <v>164</v>
      </c>
    </row>
    <row r="71" spans="1:5" ht="75">
      <c r="A71" s="14">
        <v>2</v>
      </c>
      <c r="B71" s="14">
        <v>6</v>
      </c>
      <c r="C71" s="15">
        <v>9</v>
      </c>
      <c r="D71" s="16" t="s">
        <v>165</v>
      </c>
      <c r="E71" s="13" t="s">
        <v>166</v>
      </c>
    </row>
    <row r="72" spans="1:5">
      <c r="A72" s="14">
        <v>2</v>
      </c>
      <c r="B72" s="14">
        <v>7</v>
      </c>
      <c r="C72" s="15">
        <v>0</v>
      </c>
      <c r="D72" s="16" t="s">
        <v>167</v>
      </c>
      <c r="E72" s="13" t="s">
        <v>168</v>
      </c>
    </row>
    <row r="73" spans="1:5">
      <c r="A73" s="14">
        <v>2</v>
      </c>
      <c r="B73" s="14">
        <v>7</v>
      </c>
      <c r="C73" s="15">
        <v>1</v>
      </c>
      <c r="D73" s="16" t="s">
        <v>169</v>
      </c>
      <c r="E73" s="13" t="s">
        <v>170</v>
      </c>
    </row>
    <row r="74" spans="1:5" ht="45" hidden="1">
      <c r="A74" s="14">
        <v>3</v>
      </c>
      <c r="B74" s="14">
        <v>0</v>
      </c>
      <c r="C74" s="15">
        <v>0</v>
      </c>
      <c r="D74" s="19" t="s">
        <v>171</v>
      </c>
      <c r="E74" s="12" t="s">
        <v>172</v>
      </c>
    </row>
    <row r="75" spans="1:5" ht="105" hidden="1">
      <c r="A75" s="14">
        <v>3</v>
      </c>
      <c r="B75" s="14">
        <v>1</v>
      </c>
      <c r="C75" s="15">
        <v>0</v>
      </c>
      <c r="D75" s="16" t="s">
        <v>173</v>
      </c>
      <c r="E75" s="13" t="s">
        <v>174</v>
      </c>
    </row>
    <row r="76" spans="1:5" ht="75" hidden="1">
      <c r="A76" s="14">
        <v>3</v>
      </c>
      <c r="B76" s="14">
        <v>1</v>
      </c>
      <c r="C76" s="15">
        <v>1</v>
      </c>
      <c r="D76" s="16" t="s">
        <v>175</v>
      </c>
      <c r="E76" s="13" t="s">
        <v>176</v>
      </c>
    </row>
    <row r="77" spans="1:5" ht="90" hidden="1">
      <c r="A77" s="14">
        <v>3</v>
      </c>
      <c r="B77" s="14">
        <v>1</v>
      </c>
      <c r="C77" s="15">
        <v>2</v>
      </c>
      <c r="D77" s="16" t="s">
        <v>177</v>
      </c>
      <c r="E77" s="13" t="s">
        <v>178</v>
      </c>
    </row>
    <row r="78" spans="1:5" ht="30" hidden="1">
      <c r="A78" s="14">
        <v>3</v>
      </c>
      <c r="B78" s="14">
        <v>2</v>
      </c>
      <c r="C78" s="15">
        <v>0</v>
      </c>
      <c r="D78" s="16" t="s">
        <v>179</v>
      </c>
      <c r="E78" s="13" t="s">
        <v>180</v>
      </c>
    </row>
    <row r="79" spans="1:5" ht="45" hidden="1">
      <c r="A79" s="14">
        <v>3</v>
      </c>
      <c r="B79" s="14">
        <v>2</v>
      </c>
      <c r="C79" s="15">
        <v>1</v>
      </c>
      <c r="D79" s="16" t="s">
        <v>181</v>
      </c>
      <c r="E79" s="13" t="s">
        <v>182</v>
      </c>
    </row>
    <row r="80" spans="1:5" ht="60" hidden="1">
      <c r="A80" s="14">
        <v>3</v>
      </c>
      <c r="B80" s="14">
        <v>2</v>
      </c>
      <c r="C80" s="15">
        <v>2</v>
      </c>
      <c r="D80" s="16" t="s">
        <v>183</v>
      </c>
      <c r="E80" s="13" t="s">
        <v>184</v>
      </c>
    </row>
    <row r="81" spans="1:5" ht="75" hidden="1">
      <c r="A81" s="14">
        <v>3</v>
      </c>
      <c r="B81" s="14">
        <v>2</v>
      </c>
      <c r="C81" s="15">
        <v>3</v>
      </c>
      <c r="D81" s="16" t="s">
        <v>185</v>
      </c>
      <c r="E81" s="13" t="s">
        <v>186</v>
      </c>
    </row>
    <row r="82" spans="1:5" ht="30" hidden="1">
      <c r="A82" s="14">
        <v>3</v>
      </c>
      <c r="B82" s="14">
        <v>2</v>
      </c>
      <c r="C82" s="15">
        <v>4</v>
      </c>
      <c r="D82" s="16" t="s">
        <v>187</v>
      </c>
      <c r="E82" s="13" t="s">
        <v>188</v>
      </c>
    </row>
    <row r="83" spans="1:5" hidden="1">
      <c r="A83" s="14">
        <v>3</v>
      </c>
      <c r="B83" s="14">
        <v>2</v>
      </c>
      <c r="C83" s="15">
        <v>5</v>
      </c>
      <c r="D83" s="16" t="s">
        <v>189</v>
      </c>
      <c r="E83" s="13" t="s">
        <v>190</v>
      </c>
    </row>
    <row r="84" spans="1:5" ht="25.5" hidden="1">
      <c r="A84" s="14">
        <v>3</v>
      </c>
      <c r="B84" s="14">
        <v>2</v>
      </c>
      <c r="C84" s="15">
        <v>6</v>
      </c>
      <c r="D84" s="16" t="s">
        <v>191</v>
      </c>
      <c r="E84" s="13" t="s">
        <v>192</v>
      </c>
    </row>
    <row r="85" spans="1:5" ht="45" hidden="1">
      <c r="A85" s="14">
        <v>3</v>
      </c>
      <c r="B85" s="14">
        <v>3</v>
      </c>
      <c r="C85" s="15">
        <v>0</v>
      </c>
      <c r="D85" s="16" t="s">
        <v>193</v>
      </c>
      <c r="E85" s="13" t="s">
        <v>194</v>
      </c>
    </row>
    <row r="86" spans="1:5" ht="90" hidden="1">
      <c r="A86" s="14">
        <v>3</v>
      </c>
      <c r="B86" s="14">
        <v>3</v>
      </c>
      <c r="C86" s="15">
        <v>1</v>
      </c>
      <c r="D86" s="16" t="s">
        <v>195</v>
      </c>
      <c r="E86" s="13" t="s">
        <v>196</v>
      </c>
    </row>
    <row r="87" spans="1:5" ht="60" hidden="1">
      <c r="A87" s="14">
        <v>3</v>
      </c>
      <c r="B87" s="14">
        <v>3</v>
      </c>
      <c r="C87" s="15">
        <v>2</v>
      </c>
      <c r="D87" s="16" t="s">
        <v>197</v>
      </c>
      <c r="E87" s="13" t="s">
        <v>198</v>
      </c>
    </row>
    <row r="88" spans="1:5" ht="75" hidden="1">
      <c r="A88" s="14">
        <v>3</v>
      </c>
      <c r="B88" s="14">
        <v>3</v>
      </c>
      <c r="C88" s="15">
        <v>3</v>
      </c>
      <c r="D88" s="16" t="s">
        <v>199</v>
      </c>
      <c r="E88" s="13" t="s">
        <v>200</v>
      </c>
    </row>
    <row r="89" spans="1:5" ht="45" hidden="1">
      <c r="A89" s="14">
        <v>3</v>
      </c>
      <c r="B89" s="14">
        <v>3</v>
      </c>
      <c r="C89" s="15">
        <v>4</v>
      </c>
      <c r="D89" s="16" t="s">
        <v>201</v>
      </c>
      <c r="E89" s="13" t="s">
        <v>202</v>
      </c>
    </row>
    <row r="90" spans="1:5" ht="45" hidden="1">
      <c r="A90" s="14">
        <v>3</v>
      </c>
      <c r="B90" s="14">
        <v>3</v>
      </c>
      <c r="C90" s="15">
        <v>5</v>
      </c>
      <c r="D90" s="16" t="s">
        <v>203</v>
      </c>
      <c r="E90" s="13" t="s">
        <v>204</v>
      </c>
    </row>
    <row r="91" spans="1:5" ht="60" hidden="1">
      <c r="A91" s="14">
        <v>3</v>
      </c>
      <c r="B91" s="14">
        <v>3</v>
      </c>
      <c r="C91" s="15">
        <v>6</v>
      </c>
      <c r="D91" s="16" t="s">
        <v>205</v>
      </c>
      <c r="E91" s="13" t="s">
        <v>206</v>
      </c>
    </row>
    <row r="92" spans="1:5" ht="60" hidden="1">
      <c r="A92" s="14">
        <v>3</v>
      </c>
      <c r="B92" s="14">
        <v>4</v>
      </c>
      <c r="C92" s="15">
        <v>0</v>
      </c>
      <c r="D92" s="16" t="s">
        <v>207</v>
      </c>
      <c r="E92" s="13" t="s">
        <v>208</v>
      </c>
    </row>
    <row r="93" spans="1:5" ht="60" hidden="1">
      <c r="A93" s="14">
        <v>3</v>
      </c>
      <c r="B93" s="14">
        <v>4</v>
      </c>
      <c r="C93" s="15">
        <v>1</v>
      </c>
      <c r="D93" s="16" t="s">
        <v>209</v>
      </c>
      <c r="E93" s="13" t="s">
        <v>210</v>
      </c>
    </row>
    <row r="94" spans="1:5" ht="45" hidden="1">
      <c r="A94" s="14">
        <v>3</v>
      </c>
      <c r="B94" s="14">
        <v>4</v>
      </c>
      <c r="C94" s="15">
        <v>2</v>
      </c>
      <c r="D94" s="16" t="s">
        <v>211</v>
      </c>
      <c r="E94" s="13" t="s">
        <v>212</v>
      </c>
    </row>
    <row r="95" spans="1:5" ht="30" hidden="1">
      <c r="A95" s="14">
        <v>3</v>
      </c>
      <c r="B95" s="14">
        <v>4</v>
      </c>
      <c r="C95" s="15">
        <v>3</v>
      </c>
      <c r="D95" s="16" t="s">
        <v>213</v>
      </c>
      <c r="E95" s="13" t="s">
        <v>214</v>
      </c>
    </row>
    <row r="96" spans="1:5" ht="45" hidden="1">
      <c r="A96" s="14">
        <v>3</v>
      </c>
      <c r="B96" s="14">
        <v>5</v>
      </c>
      <c r="C96" s="15">
        <v>0</v>
      </c>
      <c r="D96" s="16" t="s">
        <v>215</v>
      </c>
      <c r="E96" s="13" t="s">
        <v>216</v>
      </c>
    </row>
    <row r="97" spans="1:5" ht="75" hidden="1">
      <c r="A97" s="14">
        <v>3</v>
      </c>
      <c r="B97" s="14">
        <v>5</v>
      </c>
      <c r="C97" s="15">
        <v>1</v>
      </c>
      <c r="D97" s="16" t="s">
        <v>217</v>
      </c>
      <c r="E97" s="13" t="s">
        <v>218</v>
      </c>
    </row>
    <row r="98" spans="1:5" ht="60" hidden="1">
      <c r="A98" s="14">
        <v>3</v>
      </c>
      <c r="B98" s="14">
        <v>5</v>
      </c>
      <c r="C98" s="15">
        <v>2</v>
      </c>
      <c r="D98" s="16" t="s">
        <v>219</v>
      </c>
      <c r="E98" s="13" t="s">
        <v>220</v>
      </c>
    </row>
    <row r="99" spans="1:5" ht="60" hidden="1">
      <c r="A99" s="14">
        <v>3</v>
      </c>
      <c r="B99" s="14">
        <v>5</v>
      </c>
      <c r="C99" s="15">
        <v>3</v>
      </c>
      <c r="D99" s="16" t="s">
        <v>221</v>
      </c>
      <c r="E99" s="13" t="s">
        <v>222</v>
      </c>
    </row>
    <row r="100" spans="1:5" ht="60" hidden="1">
      <c r="A100" s="14">
        <v>3</v>
      </c>
      <c r="B100" s="14">
        <v>5</v>
      </c>
      <c r="C100" s="15">
        <v>4</v>
      </c>
      <c r="D100" s="16" t="s">
        <v>223</v>
      </c>
      <c r="E100" s="13" t="s">
        <v>224</v>
      </c>
    </row>
    <row r="101" spans="1:5" ht="60" hidden="1">
      <c r="A101" s="14">
        <v>3</v>
      </c>
      <c r="B101" s="14">
        <v>5</v>
      </c>
      <c r="C101" s="15">
        <v>5</v>
      </c>
      <c r="D101" s="16" t="s">
        <v>225</v>
      </c>
      <c r="E101" s="13" t="s">
        <v>226</v>
      </c>
    </row>
    <row r="102" spans="1:5" ht="25.5" hidden="1">
      <c r="A102" s="14">
        <v>3</v>
      </c>
      <c r="B102" s="14">
        <v>5</v>
      </c>
      <c r="C102" s="15">
        <v>6</v>
      </c>
      <c r="D102" s="16" t="s">
        <v>227</v>
      </c>
      <c r="E102" s="13" t="s">
        <v>228</v>
      </c>
    </row>
    <row r="103" spans="1:5" ht="45" hidden="1">
      <c r="A103" s="14">
        <v>3</v>
      </c>
      <c r="B103" s="14">
        <v>6</v>
      </c>
      <c r="C103" s="15">
        <v>0</v>
      </c>
      <c r="D103" s="16" t="s">
        <v>229</v>
      </c>
      <c r="E103" s="13" t="s">
        <v>230</v>
      </c>
    </row>
    <row r="104" spans="1:5" ht="45" hidden="1">
      <c r="A104" s="14">
        <v>3</v>
      </c>
      <c r="B104" s="14">
        <v>6</v>
      </c>
      <c r="C104" s="15">
        <v>1</v>
      </c>
      <c r="D104" s="16" t="s">
        <v>231</v>
      </c>
      <c r="E104" s="13" t="s">
        <v>232</v>
      </c>
    </row>
    <row r="105" spans="1:5" ht="45" hidden="1">
      <c r="A105" s="14">
        <v>3</v>
      </c>
      <c r="B105" s="14">
        <v>7</v>
      </c>
      <c r="C105" s="15">
        <v>0</v>
      </c>
      <c r="D105" s="16" t="s">
        <v>233</v>
      </c>
      <c r="E105" s="13" t="s">
        <v>234</v>
      </c>
    </row>
    <row r="106" spans="1:5" ht="30" hidden="1">
      <c r="A106" s="14">
        <v>3</v>
      </c>
      <c r="B106" s="14">
        <v>7</v>
      </c>
      <c r="C106" s="15">
        <v>1</v>
      </c>
      <c r="D106" s="16" t="s">
        <v>235</v>
      </c>
      <c r="E106" s="13" t="s">
        <v>236</v>
      </c>
    </row>
    <row r="107" spans="1:5" ht="45" hidden="1">
      <c r="A107" s="14">
        <v>3</v>
      </c>
      <c r="B107" s="14">
        <v>7</v>
      </c>
      <c r="C107" s="15">
        <v>2</v>
      </c>
      <c r="D107" s="16" t="s">
        <v>237</v>
      </c>
      <c r="E107" s="13" t="s">
        <v>238</v>
      </c>
    </row>
    <row r="108" spans="1:5" ht="30" hidden="1">
      <c r="A108" s="14">
        <v>3</v>
      </c>
      <c r="B108" s="14">
        <v>8</v>
      </c>
      <c r="C108" s="15">
        <v>0</v>
      </c>
      <c r="D108" s="16" t="s">
        <v>239</v>
      </c>
      <c r="E108" s="13" t="s">
        <v>240</v>
      </c>
    </row>
    <row r="109" spans="1:5" ht="60" hidden="1">
      <c r="A109" s="14">
        <v>3</v>
      </c>
      <c r="B109" s="14">
        <v>8</v>
      </c>
      <c r="C109" s="15">
        <v>1</v>
      </c>
      <c r="D109" s="16" t="s">
        <v>241</v>
      </c>
      <c r="E109" s="13" t="s">
        <v>242</v>
      </c>
    </row>
    <row r="110" spans="1:5" ht="75" hidden="1">
      <c r="A110" s="14">
        <v>3</v>
      </c>
      <c r="B110" s="14">
        <v>8</v>
      </c>
      <c r="C110" s="15">
        <v>2</v>
      </c>
      <c r="D110" s="16" t="s">
        <v>243</v>
      </c>
      <c r="E110" s="13" t="s">
        <v>244</v>
      </c>
    </row>
    <row r="111" spans="1:5" ht="45" hidden="1">
      <c r="A111" s="14">
        <v>3</v>
      </c>
      <c r="B111" s="14">
        <v>8</v>
      </c>
      <c r="C111" s="15">
        <v>3</v>
      </c>
      <c r="D111" s="16" t="s">
        <v>245</v>
      </c>
      <c r="E111" s="13" t="s">
        <v>246</v>
      </c>
    </row>
    <row r="112" spans="1:5" ht="45" hidden="1">
      <c r="A112" s="14">
        <v>3</v>
      </c>
      <c r="B112" s="14">
        <v>8</v>
      </c>
      <c r="C112" s="15">
        <v>4</v>
      </c>
      <c r="D112" s="16" t="s">
        <v>247</v>
      </c>
      <c r="E112" s="13" t="s">
        <v>248</v>
      </c>
    </row>
    <row r="113" spans="1:5" ht="30" hidden="1">
      <c r="A113" s="14">
        <v>3</v>
      </c>
      <c r="B113" s="14">
        <v>9</v>
      </c>
      <c r="C113" s="15">
        <v>0</v>
      </c>
      <c r="D113" s="16" t="s">
        <v>249</v>
      </c>
      <c r="E113" s="13" t="s">
        <v>250</v>
      </c>
    </row>
    <row r="114" spans="1:5" ht="105" hidden="1">
      <c r="A114" s="14">
        <v>3</v>
      </c>
      <c r="B114" s="14">
        <v>9</v>
      </c>
      <c r="C114" s="15">
        <v>1</v>
      </c>
      <c r="D114" s="16" t="s">
        <v>251</v>
      </c>
      <c r="E114" s="13" t="s">
        <v>252</v>
      </c>
    </row>
    <row r="115" spans="1:5" hidden="1">
      <c r="A115" s="14">
        <v>3</v>
      </c>
      <c r="B115" s="14">
        <v>9</v>
      </c>
      <c r="C115" s="15">
        <v>2</v>
      </c>
      <c r="D115" s="16" t="s">
        <v>253</v>
      </c>
      <c r="E115" s="13" t="s">
        <v>254</v>
      </c>
    </row>
    <row r="116" spans="1:5" hidden="1">
      <c r="A116" s="14">
        <v>3</v>
      </c>
      <c r="B116" s="14">
        <v>9</v>
      </c>
      <c r="C116" s="15">
        <v>3</v>
      </c>
      <c r="D116" s="16" t="s">
        <v>255</v>
      </c>
      <c r="E116" s="13" t="s">
        <v>256</v>
      </c>
    </row>
    <row r="117" spans="1:5" ht="45" hidden="1">
      <c r="A117" s="14">
        <v>4</v>
      </c>
      <c r="B117" s="14">
        <v>0</v>
      </c>
      <c r="C117" s="15">
        <v>0</v>
      </c>
      <c r="D117" s="19" t="s">
        <v>257</v>
      </c>
      <c r="E117" s="12" t="s">
        <v>258</v>
      </c>
    </row>
    <row r="118" spans="1:5" ht="45" hidden="1">
      <c r="A118" s="14">
        <v>4</v>
      </c>
      <c r="B118" s="14">
        <v>1</v>
      </c>
      <c r="C118" s="15">
        <v>0</v>
      </c>
      <c r="D118" s="16" t="s">
        <v>259</v>
      </c>
      <c r="E118" s="13" t="s">
        <v>260</v>
      </c>
    </row>
    <row r="119" spans="1:5" ht="30" hidden="1">
      <c r="A119" s="14">
        <v>4</v>
      </c>
      <c r="B119" s="14">
        <v>1</v>
      </c>
      <c r="C119" s="15">
        <v>1</v>
      </c>
      <c r="D119" s="16" t="s">
        <v>261</v>
      </c>
      <c r="E119" s="13" t="s">
        <v>262</v>
      </c>
    </row>
    <row r="120" spans="1:5" hidden="1">
      <c r="A120" s="14">
        <v>4</v>
      </c>
      <c r="B120" s="14">
        <v>1</v>
      </c>
      <c r="C120" s="15">
        <v>2</v>
      </c>
      <c r="D120" s="16" t="s">
        <v>263</v>
      </c>
      <c r="E120" s="13" t="s">
        <v>264</v>
      </c>
    </row>
    <row r="121" spans="1:5" ht="63.75" hidden="1">
      <c r="A121" s="14">
        <v>4</v>
      </c>
      <c r="B121" s="14">
        <v>2</v>
      </c>
      <c r="C121" s="15">
        <v>0</v>
      </c>
      <c r="D121" s="16" t="s">
        <v>265</v>
      </c>
      <c r="E121" s="13" t="s">
        <v>266</v>
      </c>
    </row>
    <row r="122" spans="1:5" ht="25.5" hidden="1">
      <c r="A122" s="14">
        <v>4</v>
      </c>
      <c r="B122" s="14">
        <v>2</v>
      </c>
      <c r="C122" s="15">
        <v>1</v>
      </c>
      <c r="D122" s="16" t="s">
        <v>267</v>
      </c>
      <c r="E122" s="13" t="s">
        <v>268</v>
      </c>
    </row>
    <row r="123" spans="1:5" ht="38.25" hidden="1">
      <c r="A123" s="14">
        <v>4</v>
      </c>
      <c r="B123" s="14">
        <v>2</v>
      </c>
      <c r="C123" s="15">
        <v>2</v>
      </c>
      <c r="D123" s="16" t="s">
        <v>269</v>
      </c>
      <c r="E123" s="13" t="s">
        <v>270</v>
      </c>
    </row>
    <row r="124" spans="1:5" ht="45" hidden="1">
      <c r="A124" s="14">
        <v>4</v>
      </c>
      <c r="B124" s="14">
        <v>2</v>
      </c>
      <c r="C124" s="15">
        <v>3</v>
      </c>
      <c r="D124" s="16" t="s">
        <v>271</v>
      </c>
      <c r="E124" s="13" t="s">
        <v>272</v>
      </c>
    </row>
    <row r="125" spans="1:5" ht="30" hidden="1">
      <c r="A125" s="14">
        <v>4</v>
      </c>
      <c r="B125" s="14">
        <v>3</v>
      </c>
      <c r="C125" s="15">
        <v>0</v>
      </c>
      <c r="D125" s="16" t="s">
        <v>273</v>
      </c>
      <c r="E125" s="13" t="s">
        <v>274</v>
      </c>
    </row>
    <row r="126" spans="1:5" ht="30" hidden="1">
      <c r="A126" s="14">
        <v>4</v>
      </c>
      <c r="B126" s="14">
        <v>3</v>
      </c>
      <c r="C126" s="15">
        <v>1</v>
      </c>
      <c r="D126" s="16" t="s">
        <v>275</v>
      </c>
      <c r="E126" s="13" t="s">
        <v>276</v>
      </c>
    </row>
    <row r="127" spans="1:5" hidden="1">
      <c r="A127" s="14">
        <v>4</v>
      </c>
      <c r="B127" s="14">
        <v>3</v>
      </c>
      <c r="C127" s="15">
        <v>2</v>
      </c>
      <c r="D127" s="16" t="s">
        <v>277</v>
      </c>
      <c r="E127" s="13" t="s">
        <v>278</v>
      </c>
    </row>
    <row r="128" spans="1:5" hidden="1">
      <c r="A128" s="14">
        <v>4</v>
      </c>
      <c r="B128" s="14">
        <v>3</v>
      </c>
      <c r="C128" s="15">
        <v>3</v>
      </c>
      <c r="D128" s="16" t="s">
        <v>279</v>
      </c>
      <c r="E128" s="13" t="s">
        <v>280</v>
      </c>
    </row>
    <row r="129" spans="1:5" ht="38.25" hidden="1">
      <c r="A129" s="14">
        <v>4</v>
      </c>
      <c r="B129" s="14">
        <v>3</v>
      </c>
      <c r="C129" s="15">
        <v>4</v>
      </c>
      <c r="D129" s="16" t="s">
        <v>281</v>
      </c>
      <c r="E129" s="13" t="s">
        <v>282</v>
      </c>
    </row>
    <row r="130" spans="1:5" ht="25.5" hidden="1">
      <c r="A130" s="14">
        <v>4</v>
      </c>
      <c r="B130" s="14">
        <v>4</v>
      </c>
      <c r="C130" s="15">
        <v>0</v>
      </c>
      <c r="D130" s="16" t="s">
        <v>283</v>
      </c>
      <c r="E130" s="13" t="s">
        <v>284</v>
      </c>
    </row>
    <row r="131" spans="1:5" ht="25.5" hidden="1">
      <c r="A131" s="14">
        <v>4</v>
      </c>
      <c r="B131" s="14">
        <v>4</v>
      </c>
      <c r="C131" s="15">
        <v>1</v>
      </c>
      <c r="D131" s="16" t="s">
        <v>285</v>
      </c>
      <c r="E131" s="13" t="s">
        <v>284</v>
      </c>
    </row>
  </sheetData>
  <pageMargins left="0.70866141732283472" right="0.70866141732283472" top="0.74803149606299213" bottom="0.74803149606299213" header="0.31496062992125984" footer="0.31496062992125984"/>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PLANTILLA </vt:lpstr>
      <vt:lpstr> CAT. FUNCION, SUB FUNCION</vt:lpstr>
      <vt:lpstr>' CAT. FUNCION, SUB FUNCION'!Títulos_a_imprimir</vt:lpstr>
      <vt:lpstr>'PLANTILLA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catastro</cp:lastModifiedBy>
  <cp:lastPrinted>2013-12-12T19:40:04Z</cp:lastPrinted>
  <dcterms:created xsi:type="dcterms:W3CDTF">2013-09-24T17:23:29Z</dcterms:created>
  <dcterms:modified xsi:type="dcterms:W3CDTF">2014-04-08T18:08:26Z</dcterms:modified>
</cp:coreProperties>
</file>